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3590" windowHeight="6930"/>
  </bookViews>
  <sheets>
    <sheet name="Dorost" sheetId="1" r:id="rId1"/>
    <sheet name="Starší žactvo" sheetId="5" r:id="rId2"/>
    <sheet name="Mladší žactvo" sheetId="6" r:id="rId3"/>
  </sheets>
  <calcPr calcId="145621"/>
</workbook>
</file>

<file path=xl/calcChain.xml><?xml version="1.0" encoding="utf-8"?>
<calcChain xmlns="http://schemas.openxmlformats.org/spreadsheetml/2006/main">
  <c r="AM6" i="5" l="1"/>
  <c r="AM12" i="5"/>
  <c r="AM9" i="5"/>
  <c r="AM5" i="5"/>
  <c r="AM8" i="5"/>
  <c r="AM7" i="5"/>
  <c r="AM11" i="5"/>
  <c r="AL6" i="5"/>
  <c r="AL12" i="5"/>
  <c r="AL9" i="5"/>
  <c r="AL5" i="5"/>
  <c r="AL8" i="5"/>
  <c r="AL7" i="5"/>
  <c r="AL11" i="5"/>
  <c r="G12" i="5"/>
  <c r="G10" i="5"/>
  <c r="G9" i="5"/>
  <c r="G5" i="5"/>
  <c r="G8" i="5"/>
  <c r="G7" i="5"/>
  <c r="G11" i="5"/>
  <c r="G6" i="5"/>
  <c r="AN5" i="5" l="1"/>
  <c r="AN6" i="5"/>
  <c r="AN12" i="5"/>
  <c r="AN8" i="5"/>
  <c r="AE6" i="6"/>
  <c r="AE10" i="6"/>
  <c r="AE8" i="6"/>
  <c r="AE9" i="6"/>
  <c r="AE7" i="6"/>
  <c r="AE5" i="6"/>
  <c r="AM6" i="1"/>
  <c r="AM5" i="1"/>
  <c r="AL6" i="1"/>
  <c r="AL5" i="1"/>
  <c r="AL10" i="5"/>
  <c r="AN7" i="5"/>
  <c r="AN9" i="5"/>
  <c r="AM10" i="5"/>
  <c r="AN11" i="5"/>
  <c r="G5" i="1"/>
  <c r="G6" i="1"/>
  <c r="AD10" i="6"/>
  <c r="AD8" i="6"/>
  <c r="AD9" i="6"/>
  <c r="AD7" i="6"/>
  <c r="AD5" i="6"/>
  <c r="AD6" i="6"/>
  <c r="G10" i="6"/>
  <c r="G8" i="6"/>
  <c r="G9" i="6"/>
  <c r="G7" i="6"/>
  <c r="G5" i="6"/>
  <c r="G6" i="6"/>
  <c r="AN5" i="1" l="1"/>
  <c r="AN6" i="1"/>
  <c r="AN10" i="5"/>
  <c r="AF10" i="6"/>
  <c r="AF7" i="6"/>
  <c r="AF5" i="6"/>
  <c r="AF9" i="6"/>
  <c r="AF6" i="6"/>
  <c r="AF8" i="6"/>
</calcChain>
</file>

<file path=xl/sharedStrings.xml><?xml version="1.0" encoding="utf-8"?>
<sst xmlns="http://schemas.openxmlformats.org/spreadsheetml/2006/main" count="207" uniqueCount="68">
  <si>
    <t xml:space="preserve">Zálesácký závod zdatnosti - župní přebor Mšeno, 9.4.2016   </t>
  </si>
  <si>
    <t>Dorost</t>
  </si>
  <si>
    <t>1 Poznávání - živočichové</t>
  </si>
  <si>
    <t>2 Vlastivěda</t>
  </si>
  <si>
    <t>3 Hod na cíl</t>
  </si>
  <si>
    <t>4 Šplh na laně</t>
  </si>
  <si>
    <t>5 Topografie</t>
  </si>
  <si>
    <t>6 Signalizace</t>
  </si>
  <si>
    <t>7 Odhad vzdálenosti</t>
  </si>
  <si>
    <t>8 Znalosti o Sokole</t>
  </si>
  <si>
    <t>9 Uzlování</t>
  </si>
  <si>
    <t>10 První pomoc - test</t>
  </si>
  <si>
    <t>11 Poznávání - rostliny</t>
  </si>
  <si>
    <t>12 Překážky</t>
  </si>
  <si>
    <t>13 Oheň</t>
  </si>
  <si>
    <t>15 První pomoc - KPR</t>
  </si>
  <si>
    <t>16 Sekera a nůž</t>
  </si>
  <si>
    <t>jméno + příjmení</t>
  </si>
  <si>
    <t>ročník</t>
  </si>
  <si>
    <t>jednota</t>
  </si>
  <si>
    <t>start</t>
  </si>
  <si>
    <t>cíl</t>
  </si>
  <si>
    <t>čas běhu</t>
  </si>
  <si>
    <t>penal.</t>
  </si>
  <si>
    <t>odečet</t>
  </si>
  <si>
    <t>Σ Penaliz</t>
  </si>
  <si>
    <t>Σ Odpočet</t>
  </si>
  <si>
    <t>výsl.čas</t>
  </si>
  <si>
    <t>poř.</t>
  </si>
  <si>
    <t>Tarabová Šárka, Sobotková Eliška, Podráský Tomáš</t>
  </si>
  <si>
    <t>2000, 2001, 2000</t>
  </si>
  <si>
    <t>TJ Sokol Mšeno</t>
  </si>
  <si>
    <t>Podpěrová Kateřina, Najman Jacob, Bloudek Patrik, Machová Marie - náhradník</t>
  </si>
  <si>
    <t>2001, 1999, 2001, 2000</t>
  </si>
  <si>
    <t>Zálesácký závod zdatnosti - župní přebor Mšeno, 9.4.2016</t>
  </si>
  <si>
    <t>Starší žactvo</t>
  </si>
  <si>
    <t xml:space="preserve">4 Šplh na laně </t>
  </si>
  <si>
    <t>TJ Sokol Cítov</t>
  </si>
  <si>
    <t>Běhunek Tomáš, Dohnal Šimon, Dvořák David</t>
  </si>
  <si>
    <t>2004, 2004, 2005</t>
  </si>
  <si>
    <t>TJ Sokol Šestajovice</t>
  </si>
  <si>
    <t>Treščák Jakub, Lein Jakub, Hruška Tomáš</t>
  </si>
  <si>
    <t>2005, 2007, 2005</t>
  </si>
  <si>
    <t>Boháčová Amálie, Turková Valerie, Mahelková Karolína</t>
  </si>
  <si>
    <t>2005, 2005, 2005</t>
  </si>
  <si>
    <t>Steinbach Dan, Dvorščík Adam, Ščasný Adam</t>
  </si>
  <si>
    <t>Najmanová Clara, Doubrava Josef</t>
  </si>
  <si>
    <t>2004, 2002</t>
  </si>
  <si>
    <t>Machová Anna, Mojteková Eliška, Bloudek Martin</t>
  </si>
  <si>
    <t xml:space="preserve">Neumanová Daniela, Jiřinská Kristýna, Jiřinská Karolína </t>
  </si>
  <si>
    <t>2002, 2002, 2005</t>
  </si>
  <si>
    <t>Mladší žactvo</t>
  </si>
  <si>
    <t>14 Popelka</t>
  </si>
  <si>
    <t>2007, 2007, 2006</t>
  </si>
  <si>
    <t>Dohnalová Blanka, Fučíková Nela, Husáková Karolína</t>
  </si>
  <si>
    <t>2007, 2007, 2008</t>
  </si>
  <si>
    <t>TJ Sokol Milovice</t>
  </si>
  <si>
    <t>Bártová Adéla, Pecharová Tereza, Šindelářová Sandra</t>
  </si>
  <si>
    <t>2005, 2007, 2006</t>
  </si>
  <si>
    <t>TJ Sokol Ovčáry-Nedomice</t>
  </si>
  <si>
    <t>Štyksová Kristýna, Lipavský Tomáš, Horák Jan</t>
  </si>
  <si>
    <t>2006, 2006, 2006</t>
  </si>
  <si>
    <t>Pospíšil Vojtěch, Treščák Filip</t>
  </si>
  <si>
    <t>2008, 2007</t>
  </si>
  <si>
    <t xml:space="preserve">Němcová Žaneta, Kuželová Karolína, Šurcová Adéla </t>
  </si>
  <si>
    <t>Hatinová Adéla, Hatinová Tereza, Davidová Klára</t>
  </si>
  <si>
    <t>Šámal Marian, Pavličová Karolina, Řeháková Simona</t>
  </si>
  <si>
    <t>2005, 2005, 2006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</si>
</sst>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h:mm:ss;@"/>
    <numFmt numFmtId="165" formatCode="h:mm;@"/>
  </numFmts>
  <fonts count="9" x14ac:knownFonts="1">
    <font>
      <sz val="10"/>
      <name val="Arial"/>
      <charset val="238"/>
    </font>
    <font>
      <b/>
      <sz val="12"/>
      <name val="Arial"/>
      <family val="2"/>
      <charset val="238"/>
    </font>
    <font>
      <sz val="8"/>
      <name val="Arial"/>
      <charset val="238"/>
    </font>
    <font>
      <b/>
      <sz val="18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8"/>
      <name val="Arial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DCD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E7E7"/>
        <bgColor indexed="64"/>
      </patternFill>
    </fill>
    <fill>
      <patternFill patternType="solid">
        <fgColor rgb="FFEDF3E1"/>
        <bgColor indexed="64"/>
      </patternFill>
    </fill>
    <fill>
      <patternFill patternType="solid">
        <fgColor rgb="FFFFFFB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B9EDFF"/>
        <bgColor indexed="64"/>
      </patternFill>
    </fill>
    <fill>
      <patternFill patternType="solid">
        <fgColor rgb="FFD8E4BC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5" fillId="0" borderId="1" xfId="0" applyFont="1" applyBorder="1" applyAlignment="1">
      <alignment horizontal="left" vertical="top" wrapText="1"/>
    </xf>
    <xf numFmtId="164" fontId="5" fillId="4" borderId="7" xfId="0" applyNumberFormat="1" applyFont="1" applyFill="1" applyBorder="1" applyAlignment="1">
      <alignment horizontal="center" vertical="center"/>
    </xf>
    <xf numFmtId="164" fontId="5" fillId="4" borderId="9" xfId="0" applyNumberFormat="1" applyFont="1" applyFill="1" applyBorder="1" applyAlignment="1">
      <alignment horizontal="center" vertical="center"/>
    </xf>
    <xf numFmtId="164" fontId="5" fillId="5" borderId="8" xfId="0" applyNumberFormat="1" applyFont="1" applyFill="1" applyBorder="1" applyAlignment="1">
      <alignment horizontal="center" vertical="center"/>
    </xf>
    <xf numFmtId="164" fontId="5" fillId="5" borderId="10" xfId="0" applyNumberFormat="1" applyFont="1" applyFill="1" applyBorder="1" applyAlignment="1">
      <alignment horizontal="center" vertical="center"/>
    </xf>
    <xf numFmtId="164" fontId="5" fillId="6" borderId="7" xfId="0" applyNumberFormat="1" applyFont="1" applyFill="1" applyBorder="1" applyAlignment="1">
      <alignment horizontal="center" vertical="center"/>
    </xf>
    <xf numFmtId="164" fontId="5" fillId="6" borderId="9" xfId="0" applyNumberFormat="1" applyFont="1" applyFill="1" applyBorder="1" applyAlignment="1">
      <alignment horizontal="center" vertical="center"/>
    </xf>
    <xf numFmtId="164" fontId="5" fillId="7" borderId="8" xfId="0" applyNumberFormat="1" applyFont="1" applyFill="1" applyBorder="1" applyAlignment="1">
      <alignment horizontal="center" vertical="center"/>
    </xf>
    <xf numFmtId="164" fontId="5" fillId="7" borderId="10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vertical="top"/>
    </xf>
    <xf numFmtId="0" fontId="3" fillId="0" borderId="0" xfId="0" applyFont="1" applyAlignment="1">
      <alignment horizontal="left" vertical="top"/>
    </xf>
    <xf numFmtId="0" fontId="5" fillId="0" borderId="2" xfId="0" applyFont="1" applyBorder="1" applyAlignment="1">
      <alignment horizontal="left" vertical="top" wrapText="1"/>
    </xf>
    <xf numFmtId="164" fontId="0" fillId="0" borderId="5" xfId="0" applyNumberFormat="1" applyBorder="1" applyAlignment="1">
      <alignment horizontal="center" vertical="center"/>
    </xf>
    <xf numFmtId="164" fontId="5" fillId="4" borderId="11" xfId="0" applyNumberFormat="1" applyFont="1" applyFill="1" applyBorder="1" applyAlignment="1">
      <alignment horizontal="center" vertical="center"/>
    </xf>
    <xf numFmtId="164" fontId="5" fillId="5" borderId="12" xfId="0" applyNumberFormat="1" applyFont="1" applyFill="1" applyBorder="1" applyAlignment="1">
      <alignment horizontal="center" vertical="center"/>
    </xf>
    <xf numFmtId="164" fontId="5" fillId="6" borderId="11" xfId="0" applyNumberFormat="1" applyFont="1" applyFill="1" applyBorder="1" applyAlignment="1">
      <alignment horizontal="center" vertical="center"/>
    </xf>
    <xf numFmtId="164" fontId="5" fillId="7" borderId="12" xfId="0" applyNumberFormat="1" applyFont="1" applyFill="1" applyBorder="1" applyAlignment="1">
      <alignment horizontal="center" vertical="center"/>
    </xf>
    <xf numFmtId="0" fontId="4" fillId="0" borderId="19" xfId="0" applyFont="1" applyBorder="1" applyAlignment="1">
      <alignment horizontal="left"/>
    </xf>
    <xf numFmtId="0" fontId="5" fillId="4" borderId="20" xfId="0" applyFont="1" applyFill="1" applyBorder="1" applyAlignment="1">
      <alignment horizontal="center"/>
    </xf>
    <xf numFmtId="0" fontId="5" fillId="5" borderId="21" xfId="0" applyFont="1" applyFill="1" applyBorder="1" applyAlignment="1">
      <alignment horizontal="center"/>
    </xf>
    <xf numFmtId="0" fontId="5" fillId="6" borderId="20" xfId="0" applyFont="1" applyFill="1" applyBorder="1" applyAlignment="1">
      <alignment horizontal="center"/>
    </xf>
    <xf numFmtId="0" fontId="5" fillId="7" borderId="21" xfId="0" applyFont="1" applyFill="1" applyBorder="1" applyAlignment="1">
      <alignment horizontal="center"/>
    </xf>
    <xf numFmtId="0" fontId="8" fillId="4" borderId="22" xfId="0" applyFont="1" applyFill="1" applyBorder="1" applyAlignment="1">
      <alignment horizontal="left"/>
    </xf>
    <xf numFmtId="0" fontId="0" fillId="10" borderId="18" xfId="0" applyFill="1" applyBorder="1" applyAlignment="1">
      <alignment horizontal="left"/>
    </xf>
    <xf numFmtId="164" fontId="0" fillId="10" borderId="2" xfId="0" applyNumberFormat="1" applyFill="1" applyBorder="1" applyAlignment="1">
      <alignment horizontal="center" vertical="center"/>
    </xf>
    <xf numFmtId="164" fontId="0" fillId="10" borderId="1" xfId="0" applyNumberFormat="1" applyFill="1" applyBorder="1" applyAlignment="1">
      <alignment horizontal="center" vertical="center"/>
    </xf>
    <xf numFmtId="0" fontId="7" fillId="2" borderId="21" xfId="0" applyFont="1" applyFill="1" applyBorder="1" applyAlignment="1">
      <alignment horizontal="left"/>
    </xf>
    <xf numFmtId="0" fontId="5" fillId="0" borderId="13" xfId="0" applyFont="1" applyBorder="1" applyAlignment="1">
      <alignment horizontal="center"/>
    </xf>
    <xf numFmtId="0" fontId="5" fillId="0" borderId="18" xfId="0" applyFont="1" applyBorder="1" applyAlignment="1">
      <alignment horizontal="left"/>
    </xf>
    <xf numFmtId="0" fontId="0" fillId="8" borderId="22" xfId="0" applyFill="1" applyBorder="1" applyAlignment="1">
      <alignment horizontal="left"/>
    </xf>
    <xf numFmtId="165" fontId="0" fillId="8" borderId="6" xfId="0" applyNumberFormat="1" applyFill="1" applyBorder="1" applyAlignment="1">
      <alignment horizontal="center" vertical="center"/>
    </xf>
    <xf numFmtId="165" fontId="0" fillId="8" borderId="4" xfId="0" applyNumberFormat="1" applyFill="1" applyBorder="1" applyAlignment="1">
      <alignment horizontal="center" vertical="center"/>
    </xf>
    <xf numFmtId="0" fontId="5" fillId="0" borderId="21" xfId="0" applyFont="1" applyBorder="1" applyAlignment="1">
      <alignment horizontal="left"/>
    </xf>
    <xf numFmtId="0" fontId="5" fillId="0" borderId="11" xfId="0" applyFont="1" applyBorder="1" applyAlignment="1">
      <alignment horizontal="left" vertical="top" wrapText="1"/>
    </xf>
    <xf numFmtId="0" fontId="5" fillId="0" borderId="12" xfId="0" applyFont="1" applyBorder="1" applyAlignment="1">
      <alignment horizontal="left" vertical="top" wrapText="1"/>
    </xf>
    <xf numFmtId="0" fontId="5" fillId="0" borderId="7" xfId="0" applyFont="1" applyBorder="1" applyAlignment="1">
      <alignment horizontal="left" vertical="top" wrapText="1"/>
    </xf>
    <xf numFmtId="0" fontId="5" fillId="0" borderId="8" xfId="0" applyFont="1" applyBorder="1" applyAlignment="1">
      <alignment horizontal="left" vertical="top" wrapText="1"/>
    </xf>
    <xf numFmtId="0" fontId="5" fillId="0" borderId="9" xfId="0" applyFont="1" applyBorder="1" applyAlignment="1">
      <alignment horizontal="left" vertical="top" wrapText="1"/>
    </xf>
    <xf numFmtId="0" fontId="5" fillId="0" borderId="23" xfId="0" applyFont="1" applyBorder="1" applyAlignment="1">
      <alignment horizontal="left" vertical="top" wrapText="1"/>
    </xf>
    <xf numFmtId="0" fontId="5" fillId="0" borderId="10" xfId="0" applyFont="1" applyBorder="1" applyAlignment="1">
      <alignment horizontal="left" vertical="top" wrapText="1"/>
    </xf>
    <xf numFmtId="165" fontId="0" fillId="8" borderId="24" xfId="0" applyNumberFormat="1" applyFill="1" applyBorder="1" applyAlignment="1">
      <alignment horizontal="center" vertical="center"/>
    </xf>
    <xf numFmtId="164" fontId="0" fillId="10" borderId="23" xfId="0" applyNumberFormat="1" applyFill="1" applyBorder="1" applyAlignment="1">
      <alignment horizontal="center" vertical="center"/>
    </xf>
    <xf numFmtId="164" fontId="0" fillId="0" borderId="25" xfId="0" applyNumberFormat="1" applyBorder="1" applyAlignment="1">
      <alignment horizontal="center" vertical="center"/>
    </xf>
    <xf numFmtId="0" fontId="0" fillId="2" borderId="10" xfId="0" applyFill="1" applyBorder="1" applyAlignment="1">
      <alignment horizontal="center"/>
    </xf>
    <xf numFmtId="0" fontId="8" fillId="5" borderId="19" xfId="0" applyFont="1" applyFill="1" applyBorder="1" applyAlignment="1">
      <alignment horizontal="left"/>
    </xf>
    <xf numFmtId="0" fontId="7" fillId="3" borderId="20" xfId="0" applyFont="1" applyFill="1" applyBorder="1" applyAlignment="1">
      <alignment horizontal="left"/>
    </xf>
    <xf numFmtId="164" fontId="0" fillId="3" borderId="7" xfId="0" applyNumberFormat="1" applyFill="1" applyBorder="1" applyAlignment="1">
      <alignment horizontal="center" vertical="center"/>
    </xf>
    <xf numFmtId="164" fontId="0" fillId="4" borderId="11" xfId="0" applyNumberFormat="1" applyFill="1" applyBorder="1" applyAlignment="1">
      <alignment horizontal="center" vertical="center"/>
    </xf>
    <xf numFmtId="164" fontId="0" fillId="4" borderId="27" xfId="0" applyNumberFormat="1" applyFill="1" applyBorder="1" applyAlignment="1">
      <alignment horizontal="center" vertical="center"/>
    </xf>
    <xf numFmtId="0" fontId="6" fillId="2" borderId="31" xfId="0" applyFont="1" applyFill="1" applyBorder="1" applyAlignment="1">
      <alignment horizontal="center" vertical="center"/>
    </xf>
    <xf numFmtId="164" fontId="5" fillId="5" borderId="5" xfId="0" applyNumberFormat="1" applyFont="1" applyFill="1" applyBorder="1" applyAlignment="1">
      <alignment horizontal="center" vertical="center"/>
    </xf>
    <xf numFmtId="164" fontId="5" fillId="5" borderId="3" xfId="0" applyNumberFormat="1" applyFont="1" applyFill="1" applyBorder="1" applyAlignment="1">
      <alignment horizontal="center" vertical="center"/>
    </xf>
    <xf numFmtId="164" fontId="5" fillId="5" borderId="25" xfId="0" applyNumberFormat="1" applyFont="1" applyFill="1" applyBorder="1" applyAlignment="1">
      <alignment horizontal="center" vertical="center"/>
    </xf>
    <xf numFmtId="164" fontId="0" fillId="3" borderId="4" xfId="0" applyNumberFormat="1" applyFill="1" applyBorder="1" applyAlignment="1">
      <alignment horizontal="center" vertical="center"/>
    </xf>
    <xf numFmtId="164" fontId="0" fillId="3" borderId="32" xfId="0" applyNumberFormat="1" applyFill="1" applyBorder="1" applyAlignment="1">
      <alignment horizontal="center" vertical="center"/>
    </xf>
    <xf numFmtId="164" fontId="0" fillId="4" borderId="7" xfId="0" applyNumberFormat="1" applyFill="1" applyBorder="1" applyAlignment="1">
      <alignment horizontal="center" vertical="center"/>
    </xf>
    <xf numFmtId="0" fontId="5" fillId="5" borderId="19" xfId="0" applyFont="1" applyFill="1" applyBorder="1" applyAlignment="1">
      <alignment horizontal="center"/>
    </xf>
    <xf numFmtId="164" fontId="0" fillId="5" borderId="8" xfId="0" applyNumberFormat="1" applyFill="1" applyBorder="1" applyAlignment="1">
      <alignment horizontal="center" vertical="center"/>
    </xf>
    <xf numFmtId="0" fontId="8" fillId="4" borderId="20" xfId="0" applyFont="1" applyFill="1" applyBorder="1" applyAlignment="1">
      <alignment horizontal="left"/>
    </xf>
    <xf numFmtId="0" fontId="8" fillId="5" borderId="21" xfId="0" applyFont="1" applyFill="1" applyBorder="1" applyAlignment="1">
      <alignment horizontal="left"/>
    </xf>
    <xf numFmtId="164" fontId="0" fillId="3" borderId="6" xfId="0" applyNumberFormat="1" applyFill="1" applyBorder="1" applyAlignment="1">
      <alignment horizontal="center" vertical="center"/>
    </xf>
    <xf numFmtId="0" fontId="7" fillId="3" borderId="22" xfId="0" applyFont="1" applyFill="1" applyBorder="1" applyAlignment="1">
      <alignment horizontal="left"/>
    </xf>
    <xf numFmtId="164" fontId="5" fillId="4" borderId="6" xfId="0" applyNumberFormat="1" applyFont="1" applyFill="1" applyBorder="1" applyAlignment="1">
      <alignment horizontal="center" vertical="center"/>
    </xf>
    <xf numFmtId="164" fontId="5" fillId="4" borderId="4" xfId="0" applyNumberFormat="1" applyFont="1" applyFill="1" applyBorder="1" applyAlignment="1">
      <alignment horizontal="center" vertical="center"/>
    </xf>
    <xf numFmtId="0" fontId="5" fillId="0" borderId="19" xfId="0" applyFont="1" applyBorder="1" applyAlignment="1">
      <alignment horizontal="left"/>
    </xf>
    <xf numFmtId="0" fontId="5" fillId="0" borderId="3" xfId="0" applyFont="1" applyBorder="1" applyAlignment="1">
      <alignment horizontal="left" vertical="top" wrapText="1"/>
    </xf>
    <xf numFmtId="0" fontId="5" fillId="0" borderId="25" xfId="0" applyFont="1" applyBorder="1" applyAlignment="1">
      <alignment horizontal="left" vertical="top" wrapText="1"/>
    </xf>
    <xf numFmtId="0" fontId="5" fillId="4" borderId="22" xfId="0" applyFont="1" applyFill="1" applyBorder="1" applyAlignment="1">
      <alignment horizontal="center"/>
    </xf>
    <xf numFmtId="164" fontId="5" fillId="4" borderId="24" xfId="0" applyNumberFormat="1" applyFont="1" applyFill="1" applyBorder="1" applyAlignment="1">
      <alignment horizontal="center" vertical="center"/>
    </xf>
    <xf numFmtId="0" fontId="0" fillId="8" borderId="20" xfId="0" applyFill="1" applyBorder="1" applyAlignment="1">
      <alignment horizontal="left"/>
    </xf>
    <xf numFmtId="164" fontId="0" fillId="0" borderId="8" xfId="0" applyNumberFormat="1" applyBorder="1" applyAlignment="1">
      <alignment horizontal="center" vertical="center"/>
    </xf>
    <xf numFmtId="165" fontId="0" fillId="8" borderId="7" xfId="0" applyNumberFormat="1" applyFill="1" applyBorder="1" applyAlignment="1">
      <alignment horizontal="center" vertical="center"/>
    </xf>
    <xf numFmtId="165" fontId="0" fillId="8" borderId="9" xfId="0" applyNumberFormat="1" applyFill="1" applyBorder="1" applyAlignment="1">
      <alignment horizontal="center" vertical="center"/>
    </xf>
    <xf numFmtId="165" fontId="0" fillId="8" borderId="26" xfId="0" applyNumberFormat="1" applyFill="1" applyBorder="1" applyAlignment="1">
      <alignment horizontal="center" vertical="center"/>
    </xf>
    <xf numFmtId="164" fontId="0" fillId="10" borderId="29" xfId="0" applyNumberForma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5" fillId="9" borderId="20" xfId="0" applyFont="1" applyFill="1" applyBorder="1" applyAlignment="1">
      <alignment horizontal="center"/>
    </xf>
    <xf numFmtId="0" fontId="5" fillId="11" borderId="21" xfId="0" applyFont="1" applyFill="1" applyBorder="1" applyAlignment="1">
      <alignment horizontal="center"/>
    </xf>
    <xf numFmtId="0" fontId="5" fillId="11" borderId="19" xfId="0" applyFont="1" applyFill="1" applyBorder="1" applyAlignment="1">
      <alignment horizontal="center"/>
    </xf>
    <xf numFmtId="0" fontId="8" fillId="11" borderId="21" xfId="0" applyFont="1" applyFill="1" applyBorder="1" applyAlignment="1">
      <alignment horizontal="left"/>
    </xf>
    <xf numFmtId="164" fontId="0" fillId="11" borderId="12" xfId="0" applyNumberFormat="1" applyFill="1" applyBorder="1" applyAlignment="1">
      <alignment horizontal="center" vertical="center"/>
    </xf>
    <xf numFmtId="164" fontId="0" fillId="11" borderId="8" xfId="0" applyNumberFormat="1" applyFill="1" applyBorder="1" applyAlignment="1">
      <alignment horizontal="center" vertical="center"/>
    </xf>
    <xf numFmtId="164" fontId="0" fillId="11" borderId="28" xfId="0" applyNumberFormat="1" applyFill="1" applyBorder="1" applyAlignment="1">
      <alignment horizontal="center" vertical="center"/>
    </xf>
    <xf numFmtId="0" fontId="5" fillId="0" borderId="30" xfId="0" applyFont="1" applyBorder="1" applyAlignment="1">
      <alignment horizontal="left" vertical="top" wrapText="1"/>
    </xf>
    <xf numFmtId="165" fontId="0" fillId="8" borderId="30" xfId="0" applyNumberFormat="1" applyFill="1" applyBorder="1" applyAlignment="1">
      <alignment horizontal="center" vertical="center"/>
    </xf>
    <xf numFmtId="164" fontId="0" fillId="10" borderId="33" xfId="0" applyNumberFormat="1" applyFill="1" applyBorder="1" applyAlignment="1">
      <alignment horizontal="center" vertical="center"/>
    </xf>
    <xf numFmtId="164" fontId="5" fillId="4" borderId="34" xfId="0" applyNumberFormat="1" applyFont="1" applyFill="1" applyBorder="1" applyAlignment="1">
      <alignment horizontal="center" vertical="center"/>
    </xf>
    <xf numFmtId="164" fontId="5" fillId="6" borderId="30" xfId="0" applyNumberFormat="1" applyFont="1" applyFill="1" applyBorder="1" applyAlignment="1">
      <alignment horizontal="center" vertical="center"/>
    </xf>
    <xf numFmtId="164" fontId="5" fillId="7" borderId="35" xfId="0" applyNumberFormat="1" applyFont="1" applyFill="1" applyBorder="1" applyAlignment="1">
      <alignment horizontal="center" vertical="center"/>
    </xf>
    <xf numFmtId="164" fontId="5" fillId="5" borderId="36" xfId="0" applyNumberFormat="1" applyFont="1" applyFill="1" applyBorder="1" applyAlignment="1">
      <alignment horizontal="center" vertical="center"/>
    </xf>
    <xf numFmtId="0" fontId="5" fillId="0" borderId="23" xfId="0" applyFont="1" applyBorder="1"/>
    <xf numFmtId="0" fontId="5" fillId="0" borderId="5" xfId="0" applyFont="1" applyBorder="1" applyAlignment="1">
      <alignment horizontal="left" vertical="top" wrapText="1"/>
    </xf>
    <xf numFmtId="0" fontId="5" fillId="0" borderId="36" xfId="0" applyFont="1" applyBorder="1" applyAlignment="1">
      <alignment horizontal="left" vertical="top" wrapText="1"/>
    </xf>
    <xf numFmtId="164" fontId="0" fillId="0" borderId="10" xfId="0" applyNumberFormat="1" applyBorder="1" applyAlignment="1">
      <alignment horizontal="center" vertical="center"/>
    </xf>
    <xf numFmtId="164" fontId="5" fillId="6" borderId="26" xfId="0" applyNumberFormat="1" applyFont="1" applyFill="1" applyBorder="1" applyAlignment="1">
      <alignment horizontal="center" vertical="center"/>
    </xf>
    <xf numFmtId="164" fontId="5" fillId="7" borderId="37" xfId="0" applyNumberFormat="1" applyFont="1" applyFill="1" applyBorder="1" applyAlignment="1">
      <alignment horizontal="center" vertical="center"/>
    </xf>
    <xf numFmtId="164" fontId="0" fillId="5" borderId="10" xfId="0" applyNumberFormat="1" applyFill="1" applyBorder="1" applyAlignment="1">
      <alignment horizontal="center" vertical="center"/>
    </xf>
    <xf numFmtId="0" fontId="4" fillId="0" borderId="21" xfId="0" applyFont="1" applyBorder="1" applyAlignment="1">
      <alignment horizontal="left"/>
    </xf>
    <xf numFmtId="0" fontId="0" fillId="3" borderId="0" xfId="0" applyFill="1" applyAlignment="1">
      <alignment horizontal="center" vertical="center"/>
    </xf>
    <xf numFmtId="0" fontId="4" fillId="0" borderId="17" xfId="0" applyFont="1" applyBorder="1" applyAlignment="1">
      <alignment horizontal="center" textRotation="90"/>
    </xf>
    <xf numFmtId="0" fontId="7" fillId="0" borderId="17" xfId="0" applyFont="1" applyBorder="1" applyAlignment="1">
      <alignment horizontal="center" textRotation="90"/>
    </xf>
    <xf numFmtId="0" fontId="4" fillId="9" borderId="15" xfId="0" applyFont="1" applyFill="1" applyBorder="1" applyAlignment="1">
      <alignment horizontal="center" textRotation="90"/>
    </xf>
    <xf numFmtId="0" fontId="7" fillId="9" borderId="16" xfId="0" applyFont="1" applyFill="1" applyBorder="1" applyAlignment="1">
      <alignment horizontal="center" textRotation="90"/>
    </xf>
    <xf numFmtId="0" fontId="4" fillId="9" borderId="15" xfId="0" applyFont="1" applyFill="1" applyBorder="1" applyAlignment="1">
      <alignment horizontal="center" textRotation="90" wrapText="1"/>
    </xf>
    <xf numFmtId="0" fontId="7" fillId="9" borderId="16" xfId="0" applyFont="1" applyFill="1" applyBorder="1" applyAlignment="1">
      <alignment horizontal="center" textRotation="90" wrapText="1"/>
    </xf>
    <xf numFmtId="0" fontId="4" fillId="9" borderId="13" xfId="0" applyFont="1" applyFill="1" applyBorder="1" applyAlignment="1">
      <alignment horizontal="center" textRotation="90"/>
    </xf>
    <xf numFmtId="0" fontId="7" fillId="9" borderId="14" xfId="0" applyFont="1" applyFill="1" applyBorder="1" applyAlignment="1">
      <alignment horizontal="center" textRotation="90"/>
    </xf>
    <xf numFmtId="0" fontId="4" fillId="0" borderId="17" xfId="0" applyFont="1" applyFill="1" applyBorder="1" applyAlignment="1">
      <alignment horizontal="center" textRotation="90"/>
    </xf>
    <xf numFmtId="0" fontId="7" fillId="0" borderId="17" xfId="0" applyFont="1" applyFill="1" applyBorder="1" applyAlignment="1">
      <alignment horizontal="center" textRotation="90"/>
    </xf>
    <xf numFmtId="0" fontId="4" fillId="0" borderId="15" xfId="0" applyFont="1" applyFill="1" applyBorder="1" applyAlignment="1">
      <alignment horizontal="center" textRotation="90"/>
    </xf>
    <xf numFmtId="0" fontId="7" fillId="0" borderId="16" xfId="0" applyFont="1" applyFill="1" applyBorder="1" applyAlignment="1">
      <alignment horizontal="center" textRotation="90"/>
    </xf>
    <xf numFmtId="0" fontId="4" fillId="9" borderId="17" xfId="0" applyFont="1" applyFill="1" applyBorder="1" applyAlignment="1">
      <alignment horizontal="center" textRotation="90"/>
    </xf>
    <xf numFmtId="0" fontId="7" fillId="9" borderId="17" xfId="0" applyFont="1" applyFill="1" applyBorder="1" applyAlignment="1">
      <alignment horizontal="center" textRotation="90"/>
    </xf>
    <xf numFmtId="0" fontId="1" fillId="2" borderId="12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D8E4BC"/>
      <color rgb="FFFFE7E7"/>
      <color rgb="FFEDF3E1"/>
      <color rgb="FFB9EDFF"/>
      <color rgb="FF7DDDFF"/>
      <color rgb="FFFFFFB9"/>
      <color rgb="FFFFCDCD"/>
      <color rgb="FFFF9999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O6"/>
  <sheetViews>
    <sheetView tabSelected="1" zoomScale="75" zoomScaleNormal="75" workbookViewId="0">
      <selection activeCell="W42" sqref="W39:W42"/>
    </sheetView>
  </sheetViews>
  <sheetFormatPr defaultRowHeight="12.75" x14ac:dyDescent="0.2"/>
  <cols>
    <col min="1" max="1" width="4.28515625" customWidth="1"/>
    <col min="2" max="2" width="17.7109375" customWidth="1"/>
    <col min="3" max="3" width="6.42578125" customWidth="1"/>
    <col min="4" max="4" width="11.7109375" customWidth="1"/>
    <col min="5" max="5" width="5.28515625" bestFit="1" customWidth="1"/>
    <col min="6" max="6" width="8.140625" bestFit="1" customWidth="1"/>
    <col min="7" max="7" width="9.140625" customWidth="1"/>
    <col min="8" max="37" width="6" customWidth="1"/>
    <col min="38" max="40" width="8.7109375" customWidth="1"/>
    <col min="41" max="41" width="4.85546875" customWidth="1"/>
  </cols>
  <sheetData>
    <row r="2" spans="1:41" s="1" customFormat="1" ht="35.25" customHeight="1" thickBot="1" x14ac:dyDescent="0.3">
      <c r="A2" s="13"/>
      <c r="B2" s="14" t="s">
        <v>0</v>
      </c>
      <c r="C2" s="13"/>
      <c r="D2" s="14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4" t="s">
        <v>1</v>
      </c>
      <c r="AM2" s="13"/>
    </row>
    <row r="3" spans="1:41" s="1" customFormat="1" ht="130.5" customHeight="1" thickBot="1" x14ac:dyDescent="0.3">
      <c r="E3" s="2"/>
      <c r="F3" s="2"/>
      <c r="G3" s="2"/>
      <c r="H3" s="107" t="s">
        <v>2</v>
      </c>
      <c r="I3" s="108"/>
      <c r="J3" s="103" t="s">
        <v>3</v>
      </c>
      <c r="K3" s="104"/>
      <c r="L3" s="105" t="s">
        <v>4</v>
      </c>
      <c r="M3" s="106"/>
      <c r="N3" s="103" t="s">
        <v>5</v>
      </c>
      <c r="O3" s="104"/>
      <c r="P3" s="105" t="s">
        <v>6</v>
      </c>
      <c r="Q3" s="106"/>
      <c r="R3" s="103" t="s">
        <v>7</v>
      </c>
      <c r="S3" s="104"/>
      <c r="T3" s="105" t="s">
        <v>8</v>
      </c>
      <c r="U3" s="106"/>
      <c r="V3" s="103" t="s">
        <v>9</v>
      </c>
      <c r="W3" s="104"/>
      <c r="X3" s="105" t="s">
        <v>10</v>
      </c>
      <c r="Y3" s="106"/>
      <c r="Z3" s="103" t="s">
        <v>11</v>
      </c>
      <c r="AA3" s="104"/>
      <c r="AB3" s="105" t="s">
        <v>12</v>
      </c>
      <c r="AC3" s="106"/>
      <c r="AD3" s="103" t="s">
        <v>13</v>
      </c>
      <c r="AE3" s="104"/>
      <c r="AF3" s="105" t="s">
        <v>14</v>
      </c>
      <c r="AG3" s="106"/>
      <c r="AH3" s="103" t="s">
        <v>15</v>
      </c>
      <c r="AI3" s="104"/>
      <c r="AJ3" s="105" t="s">
        <v>16</v>
      </c>
      <c r="AK3" s="106"/>
    </row>
    <row r="4" spans="1:41" ht="17.25" customHeight="1" thickBot="1" x14ac:dyDescent="0.25">
      <c r="B4" s="31" t="s">
        <v>17</v>
      </c>
      <c r="C4" s="32" t="s">
        <v>18</v>
      </c>
      <c r="D4" s="68" t="s">
        <v>19</v>
      </c>
      <c r="E4" s="73" t="s">
        <v>20</v>
      </c>
      <c r="F4" s="27" t="s">
        <v>21</v>
      </c>
      <c r="G4" s="101" t="s">
        <v>22</v>
      </c>
      <c r="H4" s="71" t="s">
        <v>23</v>
      </c>
      <c r="I4" s="23" t="s">
        <v>24</v>
      </c>
      <c r="J4" s="24" t="s">
        <v>23</v>
      </c>
      <c r="K4" s="25" t="s">
        <v>24</v>
      </c>
      <c r="L4" s="22" t="s">
        <v>23</v>
      </c>
      <c r="M4" s="23" t="s">
        <v>24</v>
      </c>
      <c r="N4" s="24" t="s">
        <v>23</v>
      </c>
      <c r="O4" s="25" t="s">
        <v>24</v>
      </c>
      <c r="P4" s="22" t="s">
        <v>23</v>
      </c>
      <c r="Q4" s="23" t="s">
        <v>24</v>
      </c>
      <c r="R4" s="24" t="s">
        <v>23</v>
      </c>
      <c r="S4" s="25" t="s">
        <v>24</v>
      </c>
      <c r="T4" s="22" t="s">
        <v>23</v>
      </c>
      <c r="U4" s="23" t="s">
        <v>24</v>
      </c>
      <c r="V4" s="24" t="s">
        <v>23</v>
      </c>
      <c r="W4" s="25" t="s">
        <v>24</v>
      </c>
      <c r="X4" s="22" t="s">
        <v>23</v>
      </c>
      <c r="Y4" s="23" t="s">
        <v>24</v>
      </c>
      <c r="Z4" s="24" t="s">
        <v>23</v>
      </c>
      <c r="AA4" s="25" t="s">
        <v>24</v>
      </c>
      <c r="AB4" s="22" t="s">
        <v>23</v>
      </c>
      <c r="AC4" s="23" t="s">
        <v>24</v>
      </c>
      <c r="AD4" s="24" t="s">
        <v>23</v>
      </c>
      <c r="AE4" s="25" t="s">
        <v>24</v>
      </c>
      <c r="AF4" s="22" t="s">
        <v>23</v>
      </c>
      <c r="AG4" s="23" t="s">
        <v>24</v>
      </c>
      <c r="AH4" s="24" t="s">
        <v>23</v>
      </c>
      <c r="AI4" s="25" t="s">
        <v>24</v>
      </c>
      <c r="AJ4" s="22" t="s">
        <v>23</v>
      </c>
      <c r="AK4" s="23" t="s">
        <v>24</v>
      </c>
      <c r="AL4" s="26" t="s">
        <v>25</v>
      </c>
      <c r="AM4" s="48" t="s">
        <v>26</v>
      </c>
      <c r="AN4" s="49" t="s">
        <v>27</v>
      </c>
      <c r="AO4" s="30" t="s">
        <v>28</v>
      </c>
    </row>
    <row r="5" spans="1:41" ht="45" customHeight="1" x14ac:dyDescent="0.2">
      <c r="A5" s="102">
        <v>2</v>
      </c>
      <c r="B5" s="39" t="s">
        <v>32</v>
      </c>
      <c r="C5" s="3" t="s">
        <v>33</v>
      </c>
      <c r="D5" s="69" t="s">
        <v>31</v>
      </c>
      <c r="E5" s="75">
        <v>2.9166666666666664E-2</v>
      </c>
      <c r="F5" s="29">
        <v>6.8194444444444446E-2</v>
      </c>
      <c r="G5" s="74">
        <f>F5-E5</f>
        <v>3.9027777777777786E-2</v>
      </c>
      <c r="H5" s="67">
        <v>1.3888888888888889E-3</v>
      </c>
      <c r="I5" s="6"/>
      <c r="J5" s="8">
        <v>4.8611111111111112E-3</v>
      </c>
      <c r="K5" s="10"/>
      <c r="L5" s="4">
        <v>3.8194444444444443E-3</v>
      </c>
      <c r="M5" s="6">
        <v>3.4722222222222224E-4</v>
      </c>
      <c r="N5" s="8">
        <v>2.7777777777777779E-3</v>
      </c>
      <c r="O5" s="10"/>
      <c r="P5" s="4"/>
      <c r="Q5" s="6"/>
      <c r="R5" s="8">
        <v>0</v>
      </c>
      <c r="S5" s="10"/>
      <c r="T5" s="4">
        <v>4.2824074074074075E-3</v>
      </c>
      <c r="U5" s="6"/>
      <c r="V5" s="8">
        <v>0</v>
      </c>
      <c r="W5" s="10"/>
      <c r="X5" s="4">
        <v>0</v>
      </c>
      <c r="Y5" s="6">
        <v>3.3564814814814812E-4</v>
      </c>
      <c r="Z5" s="8">
        <v>0</v>
      </c>
      <c r="AA5" s="10"/>
      <c r="AB5" s="4">
        <v>0</v>
      </c>
      <c r="AC5" s="6"/>
      <c r="AD5" s="8">
        <v>0</v>
      </c>
      <c r="AE5" s="10">
        <v>9.8495370370370369E-3</v>
      </c>
      <c r="AF5" s="4">
        <v>5.7870370370370366E-5</v>
      </c>
      <c r="AG5" s="6"/>
      <c r="AH5" s="8">
        <v>6.9444444444444447E-4</v>
      </c>
      <c r="AI5" s="10"/>
      <c r="AJ5" s="4">
        <v>0</v>
      </c>
      <c r="AK5" s="55">
        <v>2.1990740740740742E-3</v>
      </c>
      <c r="AL5" s="59">
        <f>H5+J5+L5+N5+P5+R5+T5+V5+X5+Z5+AB5+AD5+AF5+AH5+AJ5</f>
        <v>1.7881944444444447E-2</v>
      </c>
      <c r="AM5" s="61">
        <f>I5+K5+M5+O5+Q5+S5+U5+W5+Y5+AA5+AC5+AE5+AG5+AI5+AK5</f>
        <v>1.2731481481481481E-2</v>
      </c>
      <c r="AN5" s="50">
        <f>G5+AL5-AM5</f>
        <v>4.4178240740740754E-2</v>
      </c>
      <c r="AO5" s="119">
        <v>1</v>
      </c>
    </row>
    <row r="6" spans="1:41" ht="37.5" customHeight="1" x14ac:dyDescent="0.2">
      <c r="A6" s="102">
        <v>1</v>
      </c>
      <c r="B6" s="39" t="s">
        <v>29</v>
      </c>
      <c r="C6" s="3" t="s">
        <v>30</v>
      </c>
      <c r="D6" s="69" t="s">
        <v>31</v>
      </c>
      <c r="E6" s="75">
        <v>3.125E-2</v>
      </c>
      <c r="F6" s="29">
        <v>7.8935185185185178E-2</v>
      </c>
      <c r="G6" s="74">
        <f>F6-E6</f>
        <v>4.7685185185185178E-2</v>
      </c>
      <c r="H6" s="67">
        <v>1.3888888888888889E-3</v>
      </c>
      <c r="I6" s="6"/>
      <c r="J6" s="8">
        <v>4.1666666666666666E-3</v>
      </c>
      <c r="K6" s="10"/>
      <c r="L6" s="4">
        <v>3.8194444444444443E-3</v>
      </c>
      <c r="M6" s="6"/>
      <c r="N6" s="8">
        <v>5.5555555555555558E-3</v>
      </c>
      <c r="O6" s="10"/>
      <c r="P6" s="4"/>
      <c r="Q6" s="6"/>
      <c r="R6" s="8">
        <v>0</v>
      </c>
      <c r="S6" s="10"/>
      <c r="T6" s="4">
        <v>1.3888888888888888E-2</v>
      </c>
      <c r="U6" s="6"/>
      <c r="V6" s="8">
        <v>2.7777777777777779E-3</v>
      </c>
      <c r="W6" s="10"/>
      <c r="X6" s="4">
        <v>6.2499999999999995E-3</v>
      </c>
      <c r="Y6" s="6">
        <v>3.472222222222222E-3</v>
      </c>
      <c r="Z6" s="8">
        <v>0</v>
      </c>
      <c r="AA6" s="10"/>
      <c r="AB6" s="4">
        <v>0</v>
      </c>
      <c r="AC6" s="6"/>
      <c r="AD6" s="8">
        <v>0</v>
      </c>
      <c r="AE6" s="10">
        <v>1.5324074074074073E-2</v>
      </c>
      <c r="AF6" s="4">
        <v>2.6620370370370372E-4</v>
      </c>
      <c r="AG6" s="6"/>
      <c r="AH6" s="8">
        <v>6.9444444444444447E-4</v>
      </c>
      <c r="AI6" s="10"/>
      <c r="AJ6" s="4">
        <v>6.3657407407407402E-4</v>
      </c>
      <c r="AK6" s="55"/>
      <c r="AL6" s="59">
        <f>H6+J6+L6+N6+P6+R6+T6+V6+X6+Z6+AB6+AD6+AF6+AH6+AJ6</f>
        <v>3.9444444444444442E-2</v>
      </c>
      <c r="AM6" s="61">
        <f>I6+K6+M6+O6+Q6+S6+U6+W6+Y6+AA6+AC6+AE6+AG6+AI6+AK6</f>
        <v>1.8796296296296297E-2</v>
      </c>
      <c r="AN6" s="50">
        <f>G6+AL6-AM6</f>
        <v>6.8333333333333315E-2</v>
      </c>
      <c r="AO6" s="119">
        <v>2</v>
      </c>
    </row>
  </sheetData>
  <sortState ref="A6:AN8">
    <sortCondition descending="1" ref="A6:A8"/>
  </sortState>
  <mergeCells count="15">
    <mergeCell ref="H3:I3"/>
    <mergeCell ref="J3:K3"/>
    <mergeCell ref="L3:M3"/>
    <mergeCell ref="N3:O3"/>
    <mergeCell ref="P3:Q3"/>
    <mergeCell ref="R3:S3"/>
    <mergeCell ref="T3:U3"/>
    <mergeCell ref="AF3:AG3"/>
    <mergeCell ref="AH3:AI3"/>
    <mergeCell ref="AJ3:AK3"/>
    <mergeCell ref="V3:W3"/>
    <mergeCell ref="X3:Y3"/>
    <mergeCell ref="Z3:AA3"/>
    <mergeCell ref="AB3:AC3"/>
    <mergeCell ref="AD3:AE3"/>
  </mergeCells>
  <phoneticPr fontId="2" type="noConversion"/>
  <pageMargins left="0.19685039370078741" right="0" top="0.23622047244094491" bottom="0.15748031496062992" header="0" footer="0"/>
  <pageSetup paperSize="9" scale="53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O13"/>
  <sheetViews>
    <sheetView zoomScale="70" zoomScaleNormal="70" workbookViewId="0">
      <selection activeCell="AC31" sqref="AC31"/>
    </sheetView>
  </sheetViews>
  <sheetFormatPr defaultRowHeight="12.75" x14ac:dyDescent="0.2"/>
  <cols>
    <col min="1" max="1" width="4.28515625" customWidth="1"/>
    <col min="2" max="2" width="17.7109375" customWidth="1"/>
    <col min="3" max="3" width="6.42578125" customWidth="1"/>
    <col min="4" max="4" width="9" customWidth="1"/>
    <col min="5" max="5" width="5.28515625" bestFit="1" customWidth="1"/>
    <col min="6" max="6" width="8.140625" bestFit="1" customWidth="1"/>
    <col min="7" max="7" width="9.7109375" customWidth="1"/>
    <col min="8" max="37" width="6.28515625" customWidth="1"/>
    <col min="38" max="39" width="7.7109375" customWidth="1"/>
    <col min="40" max="40" width="8.7109375" customWidth="1"/>
    <col min="41" max="41" width="4.85546875" customWidth="1"/>
  </cols>
  <sheetData>
    <row r="2" spans="1:41" s="1" customFormat="1" ht="35.25" customHeight="1" thickBot="1" x14ac:dyDescent="0.3">
      <c r="A2" s="13"/>
      <c r="B2" s="14" t="s">
        <v>34</v>
      </c>
      <c r="C2" s="13"/>
      <c r="D2" s="14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4" t="s">
        <v>35</v>
      </c>
      <c r="AM2" s="13"/>
    </row>
    <row r="3" spans="1:41" s="1" customFormat="1" ht="130.5" customHeight="1" thickBot="1" x14ac:dyDescent="0.3">
      <c r="E3" s="2"/>
      <c r="F3" s="2"/>
      <c r="G3" s="2"/>
      <c r="H3" s="107" t="s">
        <v>2</v>
      </c>
      <c r="I3" s="108"/>
      <c r="J3" s="103" t="s">
        <v>3</v>
      </c>
      <c r="K3" s="104"/>
      <c r="L3" s="105" t="s">
        <v>4</v>
      </c>
      <c r="M3" s="106"/>
      <c r="N3" s="103" t="s">
        <v>36</v>
      </c>
      <c r="O3" s="104"/>
      <c r="P3" s="105" t="s">
        <v>6</v>
      </c>
      <c r="Q3" s="106"/>
      <c r="R3" s="103" t="s">
        <v>7</v>
      </c>
      <c r="S3" s="104"/>
      <c r="T3" s="105" t="s">
        <v>8</v>
      </c>
      <c r="U3" s="106"/>
      <c r="V3" s="103" t="s">
        <v>9</v>
      </c>
      <c r="W3" s="104"/>
      <c r="X3" s="105" t="s">
        <v>10</v>
      </c>
      <c r="Y3" s="106"/>
      <c r="Z3" s="103" t="s">
        <v>11</v>
      </c>
      <c r="AA3" s="104"/>
      <c r="AB3" s="105" t="s">
        <v>12</v>
      </c>
      <c r="AC3" s="106"/>
      <c r="AD3" s="103" t="s">
        <v>13</v>
      </c>
      <c r="AE3" s="104"/>
      <c r="AF3" s="105" t="s">
        <v>14</v>
      </c>
      <c r="AG3" s="106"/>
      <c r="AH3" s="103" t="s">
        <v>15</v>
      </c>
      <c r="AI3" s="104"/>
      <c r="AJ3" s="105" t="s">
        <v>16</v>
      </c>
      <c r="AK3" s="106"/>
    </row>
    <row r="4" spans="1:41" ht="17.25" customHeight="1" thickBot="1" x14ac:dyDescent="0.25">
      <c r="B4" s="31" t="s">
        <v>17</v>
      </c>
      <c r="C4" s="32" t="s">
        <v>18</v>
      </c>
      <c r="D4" s="36" t="s">
        <v>19</v>
      </c>
      <c r="E4" s="33" t="s">
        <v>20</v>
      </c>
      <c r="F4" s="27" t="s">
        <v>21</v>
      </c>
      <c r="G4" s="21" t="s">
        <v>22</v>
      </c>
      <c r="H4" s="22" t="s">
        <v>23</v>
      </c>
      <c r="I4" s="23" t="s">
        <v>24</v>
      </c>
      <c r="J4" s="24" t="s">
        <v>23</v>
      </c>
      <c r="K4" s="25" t="s">
        <v>24</v>
      </c>
      <c r="L4" s="22" t="s">
        <v>23</v>
      </c>
      <c r="M4" s="23" t="s">
        <v>24</v>
      </c>
      <c r="N4" s="24" t="s">
        <v>23</v>
      </c>
      <c r="O4" s="25" t="s">
        <v>24</v>
      </c>
      <c r="P4" s="22" t="s">
        <v>23</v>
      </c>
      <c r="Q4" s="23" t="s">
        <v>24</v>
      </c>
      <c r="R4" s="24" t="s">
        <v>23</v>
      </c>
      <c r="S4" s="25" t="s">
        <v>24</v>
      </c>
      <c r="T4" s="22" t="s">
        <v>23</v>
      </c>
      <c r="U4" s="23" t="s">
        <v>24</v>
      </c>
      <c r="V4" s="24" t="s">
        <v>23</v>
      </c>
      <c r="W4" s="25" t="s">
        <v>24</v>
      </c>
      <c r="X4" s="22" t="s">
        <v>23</v>
      </c>
      <c r="Y4" s="23" t="s">
        <v>24</v>
      </c>
      <c r="Z4" s="24" t="s">
        <v>23</v>
      </c>
      <c r="AA4" s="25" t="s">
        <v>24</v>
      </c>
      <c r="AB4" s="22" t="s">
        <v>23</v>
      </c>
      <c r="AC4" s="23" t="s">
        <v>24</v>
      </c>
      <c r="AD4" s="24" t="s">
        <v>23</v>
      </c>
      <c r="AE4" s="25" t="s">
        <v>24</v>
      </c>
      <c r="AF4" s="22" t="s">
        <v>23</v>
      </c>
      <c r="AG4" s="23" t="s">
        <v>24</v>
      </c>
      <c r="AH4" s="24" t="s">
        <v>23</v>
      </c>
      <c r="AI4" s="25" t="s">
        <v>24</v>
      </c>
      <c r="AJ4" s="22" t="s">
        <v>23</v>
      </c>
      <c r="AK4" s="60" t="s">
        <v>24</v>
      </c>
      <c r="AL4" s="62" t="s">
        <v>25</v>
      </c>
      <c r="AM4" s="63" t="s">
        <v>26</v>
      </c>
      <c r="AN4" s="49" t="s">
        <v>27</v>
      </c>
      <c r="AO4" s="30" t="s">
        <v>28</v>
      </c>
    </row>
    <row r="5" spans="1:41" ht="39.75" customHeight="1" x14ac:dyDescent="0.25">
      <c r="A5" s="102">
        <v>6</v>
      </c>
      <c r="B5" s="37" t="s">
        <v>48</v>
      </c>
      <c r="C5" s="15" t="s">
        <v>39</v>
      </c>
      <c r="D5" s="95" t="s">
        <v>31</v>
      </c>
      <c r="E5" s="77">
        <v>2.0833333333333332E-2</v>
      </c>
      <c r="F5" s="78">
        <v>5.258101851851852E-2</v>
      </c>
      <c r="G5" s="74">
        <f t="shared" ref="G5:G12" si="0">F5-E5</f>
        <v>3.1747685185185184E-2</v>
      </c>
      <c r="H5" s="66">
        <v>0</v>
      </c>
      <c r="I5" s="54"/>
      <c r="J5" s="98">
        <v>0</v>
      </c>
      <c r="K5" s="99"/>
      <c r="L5" s="66">
        <v>2.7777777777777779E-3</v>
      </c>
      <c r="M5" s="54">
        <v>1.3888888888888889E-3</v>
      </c>
      <c r="N5" s="98">
        <v>5.5555555555555558E-3</v>
      </c>
      <c r="O5" s="99"/>
      <c r="P5" s="66"/>
      <c r="Q5" s="54"/>
      <c r="R5" s="98"/>
      <c r="S5" s="99"/>
      <c r="T5" s="66">
        <v>2.5462962962962961E-3</v>
      </c>
      <c r="U5" s="54"/>
      <c r="V5" s="98">
        <v>0</v>
      </c>
      <c r="W5" s="99"/>
      <c r="X5" s="66">
        <v>0</v>
      </c>
      <c r="Y5" s="54">
        <v>2.3148148148148146E-4</v>
      </c>
      <c r="Z5" s="98">
        <v>6.9444444444444447E-4</v>
      </c>
      <c r="AA5" s="99"/>
      <c r="AB5" s="66">
        <v>0</v>
      </c>
      <c r="AC5" s="54"/>
      <c r="AD5" s="98">
        <v>0</v>
      </c>
      <c r="AE5" s="99">
        <v>4.5138888888888893E-3</v>
      </c>
      <c r="AF5" s="66">
        <v>0</v>
      </c>
      <c r="AG5" s="54"/>
      <c r="AH5" s="98">
        <v>6.9444444444444447E-4</v>
      </c>
      <c r="AI5" s="99"/>
      <c r="AJ5" s="66">
        <v>2.0833333333333333E-3</v>
      </c>
      <c r="AK5" s="54"/>
      <c r="AL5" s="59">
        <f t="shared" ref="AL5:AM12" si="1">H5+J5+L5+N5+P5+R5+T5+V5+X5+Z5+AB5+AD5+AF5+AH5+AJ5</f>
        <v>1.435185185185185E-2</v>
      </c>
      <c r="AM5" s="61">
        <f t="shared" si="1"/>
        <v>6.1342592592592594E-3</v>
      </c>
      <c r="AN5" s="57">
        <f t="shared" ref="AN5:AN12" si="2">G5+AL5-AM5</f>
        <v>3.996527777777778E-2</v>
      </c>
      <c r="AO5" s="117">
        <v>1</v>
      </c>
    </row>
    <row r="6" spans="1:41" ht="37.5" customHeight="1" x14ac:dyDescent="0.25">
      <c r="A6" s="102">
        <v>11</v>
      </c>
      <c r="B6" s="39" t="s">
        <v>46</v>
      </c>
      <c r="C6" s="3" t="s">
        <v>47</v>
      </c>
      <c r="D6" s="69" t="s">
        <v>31</v>
      </c>
      <c r="E6" s="75">
        <v>1.2499999999999999E-2</v>
      </c>
      <c r="F6" s="29">
        <v>4.2881944444444438E-2</v>
      </c>
      <c r="G6" s="74">
        <f t="shared" si="0"/>
        <v>3.0381944444444441E-2</v>
      </c>
      <c r="H6" s="67">
        <v>6.9444444444444447E-4</v>
      </c>
      <c r="I6" s="55"/>
      <c r="J6" s="8">
        <v>6.9444444444444447E-4</v>
      </c>
      <c r="K6" s="10"/>
      <c r="L6" s="67">
        <v>4.1666666666666666E-3</v>
      </c>
      <c r="M6" s="55"/>
      <c r="N6" s="8">
        <v>5.5555555555555558E-3</v>
      </c>
      <c r="O6" s="10"/>
      <c r="P6" s="67"/>
      <c r="Q6" s="55"/>
      <c r="R6" s="8"/>
      <c r="S6" s="10"/>
      <c r="T6" s="67">
        <v>7.9861111111111122E-3</v>
      </c>
      <c r="U6" s="55"/>
      <c r="V6" s="8">
        <v>0</v>
      </c>
      <c r="W6" s="10"/>
      <c r="X6" s="67">
        <v>0</v>
      </c>
      <c r="Y6" s="55"/>
      <c r="Z6" s="8">
        <v>0</v>
      </c>
      <c r="AA6" s="10"/>
      <c r="AB6" s="67">
        <v>6.9444444444444447E-4</v>
      </c>
      <c r="AC6" s="55"/>
      <c r="AD6" s="8">
        <v>0</v>
      </c>
      <c r="AE6" s="10">
        <v>2.488425925925926E-3</v>
      </c>
      <c r="AF6" s="67">
        <v>1.9675925925925926E-4</v>
      </c>
      <c r="AG6" s="55"/>
      <c r="AH6" s="8">
        <v>0</v>
      </c>
      <c r="AI6" s="10"/>
      <c r="AJ6" s="67">
        <v>1.6203703703703703E-3</v>
      </c>
      <c r="AK6" s="55"/>
      <c r="AL6" s="59">
        <f t="shared" si="1"/>
        <v>2.1608796296296296E-2</v>
      </c>
      <c r="AM6" s="61">
        <f t="shared" si="1"/>
        <v>2.488425925925926E-3</v>
      </c>
      <c r="AN6" s="57">
        <f t="shared" si="2"/>
        <v>4.9502314814814811E-2</v>
      </c>
      <c r="AO6" s="118">
        <v>2</v>
      </c>
    </row>
    <row r="7" spans="1:41" ht="37.5" customHeight="1" x14ac:dyDescent="0.25">
      <c r="A7" s="102">
        <v>4</v>
      </c>
      <c r="B7" s="39" t="s">
        <v>66</v>
      </c>
      <c r="C7" s="3" t="s">
        <v>67</v>
      </c>
      <c r="D7" s="69" t="s">
        <v>37</v>
      </c>
      <c r="E7" s="75">
        <v>2.4999999999999998E-2</v>
      </c>
      <c r="F7" s="29">
        <v>7.7442129629629639E-2</v>
      </c>
      <c r="G7" s="74">
        <f t="shared" si="0"/>
        <v>5.2442129629629644E-2</v>
      </c>
      <c r="H7" s="67">
        <v>4.1666666666666666E-3</v>
      </c>
      <c r="I7" s="55"/>
      <c r="J7" s="8">
        <v>2.7777777777777779E-3</v>
      </c>
      <c r="K7" s="10"/>
      <c r="L7" s="67">
        <v>5.5555555555555558E-3</v>
      </c>
      <c r="M7" s="55"/>
      <c r="N7" s="8">
        <v>8.3333333333333332E-3</v>
      </c>
      <c r="O7" s="10"/>
      <c r="P7" s="67"/>
      <c r="Q7" s="55"/>
      <c r="R7" s="8"/>
      <c r="S7" s="10"/>
      <c r="T7" s="67">
        <v>5.7870370370370378E-4</v>
      </c>
      <c r="U7" s="55"/>
      <c r="V7" s="8">
        <v>2.7777777777777779E-3</v>
      </c>
      <c r="W7" s="10"/>
      <c r="X7" s="67">
        <v>4.1666666666666666E-3</v>
      </c>
      <c r="Y7" s="55"/>
      <c r="Z7" s="8">
        <v>1.736111111111111E-3</v>
      </c>
      <c r="AA7" s="10"/>
      <c r="AB7" s="67">
        <v>1.3888888888888889E-3</v>
      </c>
      <c r="AC7" s="55"/>
      <c r="AD7" s="8">
        <v>2.0833333333333333E-3</v>
      </c>
      <c r="AE7" s="10">
        <v>1.3460648148148147E-2</v>
      </c>
      <c r="AF7" s="67">
        <v>1.3888888888888889E-4</v>
      </c>
      <c r="AG7" s="55"/>
      <c r="AH7" s="8">
        <v>2.0833333333333333E-3</v>
      </c>
      <c r="AI7" s="10"/>
      <c r="AJ7" s="67">
        <v>3.4722222222222224E-4</v>
      </c>
      <c r="AK7" s="55"/>
      <c r="AL7" s="59">
        <f t="shared" si="1"/>
        <v>3.6134259259259262E-2</v>
      </c>
      <c r="AM7" s="61">
        <f t="shared" si="1"/>
        <v>1.3460648148148147E-2</v>
      </c>
      <c r="AN7" s="57">
        <f t="shared" si="2"/>
        <v>7.5115740740740761E-2</v>
      </c>
      <c r="AO7" s="117">
        <v>3</v>
      </c>
    </row>
    <row r="8" spans="1:41" ht="37.5" customHeight="1" x14ac:dyDescent="0.25">
      <c r="A8" s="102">
        <v>5</v>
      </c>
      <c r="B8" s="39" t="s">
        <v>45</v>
      </c>
      <c r="C8" s="3" t="s">
        <v>44</v>
      </c>
      <c r="D8" s="69" t="s">
        <v>31</v>
      </c>
      <c r="E8" s="75">
        <v>2.2916666666666669E-2</v>
      </c>
      <c r="F8" s="29">
        <v>6.6805555555555562E-2</v>
      </c>
      <c r="G8" s="74">
        <f t="shared" si="0"/>
        <v>4.3888888888888894E-2</v>
      </c>
      <c r="H8" s="67">
        <v>2.7777777777777779E-3</v>
      </c>
      <c r="I8" s="55"/>
      <c r="J8" s="8">
        <v>1.3888888888888889E-3</v>
      </c>
      <c r="K8" s="10"/>
      <c r="L8" s="67">
        <v>2.4305555555555556E-3</v>
      </c>
      <c r="M8" s="55"/>
      <c r="N8" s="8">
        <v>2.7777777777777779E-3</v>
      </c>
      <c r="O8" s="10"/>
      <c r="P8" s="67"/>
      <c r="Q8" s="55"/>
      <c r="R8" s="8"/>
      <c r="S8" s="10"/>
      <c r="T8" s="67">
        <v>4.8611111111111112E-3</v>
      </c>
      <c r="U8" s="55"/>
      <c r="V8" s="8">
        <v>3.472222222222222E-3</v>
      </c>
      <c r="W8" s="10"/>
      <c r="X8" s="67">
        <v>8.3333333333333332E-3</v>
      </c>
      <c r="Y8" s="55"/>
      <c r="Z8" s="8">
        <v>1.3888888888888889E-3</v>
      </c>
      <c r="AA8" s="10"/>
      <c r="AB8" s="67">
        <v>2.0833333333333333E-3</v>
      </c>
      <c r="AC8" s="55"/>
      <c r="AD8" s="8">
        <v>2.0833333333333333E-3</v>
      </c>
      <c r="AE8" s="10">
        <v>9.2592592592592605E-3</v>
      </c>
      <c r="AF8" s="67">
        <v>6.9444444444444441E-3</v>
      </c>
      <c r="AG8" s="55"/>
      <c r="AH8" s="8">
        <v>2.0833333333333333E-3</v>
      </c>
      <c r="AI8" s="10"/>
      <c r="AJ8" s="67">
        <v>3.0092592592592588E-3</v>
      </c>
      <c r="AK8" s="55"/>
      <c r="AL8" s="59">
        <f t="shared" si="1"/>
        <v>4.3634259259259262E-2</v>
      </c>
      <c r="AM8" s="61">
        <f t="shared" si="1"/>
        <v>9.2592592592592605E-3</v>
      </c>
      <c r="AN8" s="57">
        <f t="shared" si="2"/>
        <v>7.8263888888888897E-2</v>
      </c>
      <c r="AO8" s="118">
        <v>4</v>
      </c>
    </row>
    <row r="9" spans="1:41" ht="37.5" customHeight="1" x14ac:dyDescent="0.25">
      <c r="A9" s="102">
        <v>7</v>
      </c>
      <c r="B9" s="87" t="s">
        <v>43</v>
      </c>
      <c r="C9" s="3" t="s">
        <v>44</v>
      </c>
      <c r="D9" s="96" t="s">
        <v>31</v>
      </c>
      <c r="E9" s="88">
        <v>1.8749999999999999E-2</v>
      </c>
      <c r="F9" s="89">
        <v>6.2418981481481478E-2</v>
      </c>
      <c r="G9" s="74">
        <f t="shared" si="0"/>
        <v>4.3668981481481475E-2</v>
      </c>
      <c r="H9" s="90">
        <v>2.7777777777777779E-3</v>
      </c>
      <c r="I9" s="93"/>
      <c r="J9" s="91">
        <v>2.0833333333333333E-3</v>
      </c>
      <c r="K9" s="92"/>
      <c r="L9" s="90">
        <v>2.7777777777777779E-3</v>
      </c>
      <c r="M9" s="93"/>
      <c r="N9" s="91">
        <v>8.3333333333333332E-3</v>
      </c>
      <c r="O9" s="92"/>
      <c r="P9" s="90"/>
      <c r="Q9" s="93"/>
      <c r="R9" s="91"/>
      <c r="S9" s="92"/>
      <c r="T9" s="90">
        <v>1.5046296296296294E-3</v>
      </c>
      <c r="U9" s="93"/>
      <c r="V9" s="91">
        <v>3.472222222222222E-3</v>
      </c>
      <c r="W9" s="92"/>
      <c r="X9" s="90">
        <v>8.3333333333333332E-3</v>
      </c>
      <c r="Y9" s="93">
        <v>1.5046296296296294E-3</v>
      </c>
      <c r="Z9" s="91">
        <v>3.4722222222222224E-4</v>
      </c>
      <c r="AA9" s="92"/>
      <c r="AB9" s="90">
        <v>3.472222222222222E-3</v>
      </c>
      <c r="AC9" s="93"/>
      <c r="AD9" s="91">
        <v>0</v>
      </c>
      <c r="AE9" s="92">
        <v>7.8125E-3</v>
      </c>
      <c r="AF9" s="90">
        <v>6.9444444444444441E-3</v>
      </c>
      <c r="AG9" s="93"/>
      <c r="AH9" s="91">
        <v>2.0833333333333333E-3</v>
      </c>
      <c r="AI9" s="92"/>
      <c r="AJ9" s="90">
        <v>3.8194444444444443E-3</v>
      </c>
      <c r="AK9" s="93"/>
      <c r="AL9" s="59">
        <f t="shared" si="1"/>
        <v>4.5949074074074066E-2</v>
      </c>
      <c r="AM9" s="61">
        <f t="shared" si="1"/>
        <v>9.3171296296296301E-3</v>
      </c>
      <c r="AN9" s="57">
        <f t="shared" si="2"/>
        <v>8.0300925925925914E-2</v>
      </c>
      <c r="AO9" s="117">
        <v>5</v>
      </c>
    </row>
    <row r="10" spans="1:41" ht="37.5" customHeight="1" x14ac:dyDescent="0.25">
      <c r="A10" s="102">
        <v>8</v>
      </c>
      <c r="B10" s="39" t="s">
        <v>38</v>
      </c>
      <c r="C10" s="3" t="s">
        <v>39</v>
      </c>
      <c r="D10" s="69" t="s">
        <v>40</v>
      </c>
      <c r="E10" s="75">
        <v>1.6666666666666666E-2</v>
      </c>
      <c r="F10" s="29">
        <v>6.0729166666666667E-2</v>
      </c>
      <c r="G10" s="74">
        <f t="shared" si="0"/>
        <v>4.4062500000000004E-2</v>
      </c>
      <c r="H10" s="67">
        <v>2.0833333333333333E-3</v>
      </c>
      <c r="I10" s="55"/>
      <c r="J10" s="8">
        <v>2.0833333333333333E-3</v>
      </c>
      <c r="K10" s="10"/>
      <c r="L10" s="67">
        <v>2.0833333333333333E-3</v>
      </c>
      <c r="M10" s="55"/>
      <c r="N10" s="8">
        <v>8.3333333333333332E-3</v>
      </c>
      <c r="O10" s="10"/>
      <c r="P10" s="67"/>
      <c r="Q10" s="55"/>
      <c r="R10" s="8"/>
      <c r="S10" s="10"/>
      <c r="T10" s="67">
        <v>9.3749999999999997E-3</v>
      </c>
      <c r="U10" s="55"/>
      <c r="V10" s="8">
        <v>2.0833333333333333E-3</v>
      </c>
      <c r="W10" s="10"/>
      <c r="X10" s="67">
        <v>8.3333333333333332E-3</v>
      </c>
      <c r="Y10" s="55"/>
      <c r="Z10" s="8">
        <v>1.3888888888888889E-3</v>
      </c>
      <c r="AA10" s="10"/>
      <c r="AB10" s="67">
        <v>0</v>
      </c>
      <c r="AC10" s="55"/>
      <c r="AD10" s="8">
        <v>4.1666666666666666E-3</v>
      </c>
      <c r="AE10" s="10">
        <v>3.1249999999999997E-3</v>
      </c>
      <c r="AF10" s="67">
        <v>3.0092592592592595E-4</v>
      </c>
      <c r="AG10" s="55"/>
      <c r="AH10" s="8">
        <v>2.0833333333333333E-3</v>
      </c>
      <c r="AI10" s="10"/>
      <c r="AJ10" s="67">
        <v>2.5462962962962961E-3</v>
      </c>
      <c r="AK10" s="55"/>
      <c r="AL10" s="59">
        <f t="shared" si="1"/>
        <v>4.4861111111111109E-2</v>
      </c>
      <c r="AM10" s="61">
        <f t="shared" si="1"/>
        <v>3.1249999999999997E-3</v>
      </c>
      <c r="AN10" s="57">
        <f t="shared" si="2"/>
        <v>8.5798611111111103E-2</v>
      </c>
      <c r="AO10" s="118">
        <v>6</v>
      </c>
    </row>
    <row r="11" spans="1:41" ht="37.5" customHeight="1" x14ac:dyDescent="0.25">
      <c r="A11" s="102">
        <v>3</v>
      </c>
      <c r="B11" s="39" t="s">
        <v>41</v>
      </c>
      <c r="C11" s="3" t="s">
        <v>42</v>
      </c>
      <c r="D11" s="69" t="s">
        <v>40</v>
      </c>
      <c r="E11" s="75">
        <v>2.7083333333333334E-2</v>
      </c>
      <c r="F11" s="29">
        <v>8.5520833333333338E-2</v>
      </c>
      <c r="G11" s="74">
        <f t="shared" si="0"/>
        <v>5.8437500000000003E-2</v>
      </c>
      <c r="H11" s="67">
        <v>3.472222222222222E-3</v>
      </c>
      <c r="I11" s="55"/>
      <c r="J11" s="8">
        <v>3.472222222222222E-3</v>
      </c>
      <c r="K11" s="10"/>
      <c r="L11" s="67">
        <v>4.8611111111111112E-3</v>
      </c>
      <c r="M11" s="55"/>
      <c r="N11" s="8">
        <v>8.3333333333333332E-3</v>
      </c>
      <c r="O11" s="10"/>
      <c r="P11" s="67"/>
      <c r="Q11" s="55"/>
      <c r="R11" s="8"/>
      <c r="S11" s="10"/>
      <c r="T11" s="67">
        <v>1.3888888888888888E-2</v>
      </c>
      <c r="U11" s="55"/>
      <c r="V11" s="8">
        <v>2.0833333333333333E-3</v>
      </c>
      <c r="W11" s="10"/>
      <c r="X11" s="67">
        <v>6.2499999999999995E-3</v>
      </c>
      <c r="Y11" s="55"/>
      <c r="Z11" s="8">
        <v>1.0416666666666667E-3</v>
      </c>
      <c r="AA11" s="10"/>
      <c r="AB11" s="67">
        <v>1.3888888888888889E-3</v>
      </c>
      <c r="AC11" s="55"/>
      <c r="AD11" s="8">
        <v>0</v>
      </c>
      <c r="AE11" s="10">
        <v>1.4143518518518519E-2</v>
      </c>
      <c r="AF11" s="67">
        <v>3.0092592592592588E-3</v>
      </c>
      <c r="AG11" s="55"/>
      <c r="AH11" s="8">
        <v>1.3888888888888889E-3</v>
      </c>
      <c r="AI11" s="10"/>
      <c r="AJ11" s="67">
        <v>0</v>
      </c>
      <c r="AK11" s="55">
        <v>4.0509259259259258E-4</v>
      </c>
      <c r="AL11" s="59">
        <f t="shared" si="1"/>
        <v>4.9189814814814818E-2</v>
      </c>
      <c r="AM11" s="61">
        <f t="shared" si="1"/>
        <v>1.4548611111111111E-2</v>
      </c>
      <c r="AN11" s="57">
        <f t="shared" si="2"/>
        <v>9.3078703703703719E-2</v>
      </c>
      <c r="AO11" s="117">
        <v>7</v>
      </c>
    </row>
    <row r="12" spans="1:41" ht="37.5" customHeight="1" x14ac:dyDescent="0.25">
      <c r="A12" s="102">
        <v>9</v>
      </c>
      <c r="B12" s="39" t="s">
        <v>49</v>
      </c>
      <c r="C12" s="3" t="s">
        <v>50</v>
      </c>
      <c r="D12" s="69" t="s">
        <v>31</v>
      </c>
      <c r="E12" s="75">
        <v>1.4583333333333332E-2</v>
      </c>
      <c r="F12" s="29">
        <v>7.2939814814814818E-2</v>
      </c>
      <c r="G12" s="74">
        <f t="shared" si="0"/>
        <v>5.8356481481481488E-2</v>
      </c>
      <c r="H12" s="67">
        <v>2.7777777777777779E-3</v>
      </c>
      <c r="I12" s="55"/>
      <c r="J12" s="8">
        <v>2.0833333333333333E-3</v>
      </c>
      <c r="K12" s="10"/>
      <c r="L12" s="67">
        <v>3.472222222222222E-3</v>
      </c>
      <c r="M12" s="55">
        <v>6.9444444444444447E-4</v>
      </c>
      <c r="N12" s="8">
        <v>8.3333333333333332E-3</v>
      </c>
      <c r="O12" s="10"/>
      <c r="P12" s="67"/>
      <c r="Q12" s="55"/>
      <c r="R12" s="8"/>
      <c r="S12" s="10"/>
      <c r="T12" s="67">
        <v>2.5462962962962961E-3</v>
      </c>
      <c r="U12" s="55"/>
      <c r="V12" s="8">
        <v>4.8611111111111112E-3</v>
      </c>
      <c r="W12" s="10"/>
      <c r="X12" s="67">
        <v>1.6666666666666666E-2</v>
      </c>
      <c r="Y12" s="55">
        <v>9.2592592592592585E-4</v>
      </c>
      <c r="Z12" s="8">
        <v>4.5138888888888893E-3</v>
      </c>
      <c r="AA12" s="10"/>
      <c r="AB12" s="67">
        <v>2.7777777777777779E-3</v>
      </c>
      <c r="AC12" s="55"/>
      <c r="AD12" s="8">
        <v>0</v>
      </c>
      <c r="AE12" s="10">
        <v>1.0104166666666668E-2</v>
      </c>
      <c r="AF12" s="67">
        <v>6.9444444444444441E-3</v>
      </c>
      <c r="AG12" s="55"/>
      <c r="AH12" s="8">
        <v>6.9444444444444441E-3</v>
      </c>
      <c r="AI12" s="10"/>
      <c r="AJ12" s="67">
        <v>3.7037037037037034E-3</v>
      </c>
      <c r="AK12" s="55"/>
      <c r="AL12" s="59">
        <f t="shared" si="1"/>
        <v>6.5625000000000003E-2</v>
      </c>
      <c r="AM12" s="61">
        <f t="shared" si="1"/>
        <v>1.1724537037037039E-2</v>
      </c>
      <c r="AN12" s="57">
        <f t="shared" si="2"/>
        <v>0.11225694444444446</v>
      </c>
      <c r="AO12" s="118">
        <v>8</v>
      </c>
    </row>
    <row r="13" spans="1:41" ht="47.25" customHeight="1" thickBot="1" x14ac:dyDescent="0.25">
      <c r="B13" s="41"/>
      <c r="C13" s="94"/>
      <c r="D13" s="70"/>
      <c r="E13" s="76"/>
      <c r="F13" s="45"/>
      <c r="G13" s="97"/>
      <c r="H13" s="72"/>
      <c r="I13" s="56"/>
      <c r="J13" s="9"/>
      <c r="K13" s="11"/>
      <c r="L13" s="72"/>
      <c r="M13" s="56"/>
      <c r="N13" s="9"/>
      <c r="O13" s="11"/>
      <c r="P13" s="72"/>
      <c r="Q13" s="56"/>
      <c r="R13" s="9"/>
      <c r="S13" s="11"/>
      <c r="T13" s="72"/>
      <c r="U13" s="56"/>
      <c r="V13" s="9"/>
      <c r="W13" s="11"/>
      <c r="X13" s="72"/>
      <c r="Y13" s="56"/>
      <c r="Z13" s="9"/>
      <c r="AA13" s="11"/>
      <c r="AB13" s="72"/>
      <c r="AC13" s="56"/>
      <c r="AD13" s="9"/>
      <c r="AE13" s="11"/>
      <c r="AF13" s="72"/>
      <c r="AG13" s="56"/>
      <c r="AH13" s="9"/>
      <c r="AI13" s="11"/>
      <c r="AJ13" s="72"/>
      <c r="AK13" s="56"/>
      <c r="AL13" s="59"/>
      <c r="AM13" s="100"/>
      <c r="AN13" s="57"/>
      <c r="AO13" s="47"/>
    </row>
  </sheetData>
  <sortState ref="A5:AN12">
    <sortCondition ref="AN5:AN12"/>
  </sortState>
  <mergeCells count="15">
    <mergeCell ref="R3:S3"/>
    <mergeCell ref="H3:I3"/>
    <mergeCell ref="J3:K3"/>
    <mergeCell ref="L3:M3"/>
    <mergeCell ref="N3:O3"/>
    <mergeCell ref="P3:Q3"/>
    <mergeCell ref="AF3:AG3"/>
    <mergeCell ref="AH3:AI3"/>
    <mergeCell ref="AJ3:AK3"/>
    <mergeCell ref="T3:U3"/>
    <mergeCell ref="V3:W3"/>
    <mergeCell ref="X3:Y3"/>
    <mergeCell ref="Z3:AA3"/>
    <mergeCell ref="AB3:AC3"/>
    <mergeCell ref="AD3:AE3"/>
  </mergeCells>
  <pageMargins left="0.19685039370078741" right="0" top="0.23622047244094491" bottom="0.15748031496062992" header="0" footer="0"/>
  <pageSetup paperSize="9" scale="53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G12"/>
  <sheetViews>
    <sheetView zoomScale="80" zoomScaleNormal="80" workbookViewId="0">
      <selection activeCell="AF10" sqref="AF10"/>
    </sheetView>
  </sheetViews>
  <sheetFormatPr defaultRowHeight="12.75" x14ac:dyDescent="0.2"/>
  <cols>
    <col min="1" max="1" width="4.28515625" customWidth="1"/>
    <col min="2" max="2" width="16.7109375" customWidth="1"/>
    <col min="3" max="3" width="6.42578125" customWidth="1"/>
    <col min="4" max="4" width="11.7109375" customWidth="1"/>
    <col min="5" max="5" width="5.85546875" customWidth="1"/>
    <col min="6" max="6" width="7.7109375" bestFit="1" customWidth="1"/>
    <col min="7" max="7" width="9.140625" customWidth="1"/>
    <col min="8" max="29" width="6.42578125" customWidth="1"/>
    <col min="30" max="32" width="8.7109375" customWidth="1"/>
    <col min="33" max="33" width="4.85546875" customWidth="1"/>
  </cols>
  <sheetData>
    <row r="2" spans="1:33" s="1" customFormat="1" ht="35.25" customHeight="1" thickBot="1" x14ac:dyDescent="0.3">
      <c r="A2" s="13"/>
      <c r="B2" s="14" t="s">
        <v>34</v>
      </c>
      <c r="C2" s="13"/>
      <c r="D2" s="14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4" t="s">
        <v>51</v>
      </c>
      <c r="AE2" s="13"/>
    </row>
    <row r="3" spans="1:33" s="1" customFormat="1" ht="130.5" customHeight="1" thickBot="1" x14ac:dyDescent="0.3">
      <c r="E3" s="2"/>
      <c r="F3" s="2"/>
      <c r="G3" s="2"/>
      <c r="H3" s="107" t="s">
        <v>2</v>
      </c>
      <c r="I3" s="108"/>
      <c r="J3" s="111" t="s">
        <v>3</v>
      </c>
      <c r="K3" s="112"/>
      <c r="L3" s="109" t="s">
        <v>4</v>
      </c>
      <c r="M3" s="110"/>
      <c r="N3" s="113" t="s">
        <v>6</v>
      </c>
      <c r="O3" s="114"/>
      <c r="P3" s="105" t="s">
        <v>9</v>
      </c>
      <c r="Q3" s="106"/>
      <c r="R3" s="111" t="s">
        <v>10</v>
      </c>
      <c r="S3" s="112"/>
      <c r="T3" s="109" t="s">
        <v>11</v>
      </c>
      <c r="U3" s="110"/>
      <c r="V3" s="113" t="s">
        <v>12</v>
      </c>
      <c r="W3" s="114"/>
      <c r="X3" s="115" t="s">
        <v>13</v>
      </c>
      <c r="Y3" s="116"/>
      <c r="Z3" s="113" t="s">
        <v>14</v>
      </c>
      <c r="AA3" s="114"/>
      <c r="AB3" s="109" t="s">
        <v>52</v>
      </c>
      <c r="AC3" s="110"/>
    </row>
    <row r="4" spans="1:33" ht="17.25" customHeight="1" thickBot="1" x14ac:dyDescent="0.25">
      <c r="B4" s="31" t="s">
        <v>17</v>
      </c>
      <c r="C4" s="32" t="s">
        <v>18</v>
      </c>
      <c r="D4" s="36" t="s">
        <v>19</v>
      </c>
      <c r="E4" s="33" t="s">
        <v>20</v>
      </c>
      <c r="F4" s="27" t="s">
        <v>21</v>
      </c>
      <c r="G4" s="21" t="s">
        <v>22</v>
      </c>
      <c r="H4" s="22" t="s">
        <v>23</v>
      </c>
      <c r="I4" s="81" t="s">
        <v>24</v>
      </c>
      <c r="J4" s="24" t="s">
        <v>23</v>
      </c>
      <c r="K4" s="25" t="s">
        <v>24</v>
      </c>
      <c r="L4" s="22" t="s">
        <v>23</v>
      </c>
      <c r="M4" s="81" t="s">
        <v>24</v>
      </c>
      <c r="N4" s="24" t="s">
        <v>23</v>
      </c>
      <c r="O4" s="25" t="s">
        <v>24</v>
      </c>
      <c r="P4" s="22" t="s">
        <v>23</v>
      </c>
      <c r="Q4" s="23" t="s">
        <v>24</v>
      </c>
      <c r="R4" s="24" t="s">
        <v>23</v>
      </c>
      <c r="S4" s="25" t="s">
        <v>24</v>
      </c>
      <c r="T4" s="80" t="s">
        <v>23</v>
      </c>
      <c r="U4" s="81" t="s">
        <v>24</v>
      </c>
      <c r="V4" s="24" t="s">
        <v>23</v>
      </c>
      <c r="W4" s="25" t="s">
        <v>24</v>
      </c>
      <c r="X4" s="80" t="s">
        <v>23</v>
      </c>
      <c r="Y4" s="81" t="s">
        <v>24</v>
      </c>
      <c r="Z4" s="24" t="s">
        <v>23</v>
      </c>
      <c r="AA4" s="25" t="s">
        <v>24</v>
      </c>
      <c r="AB4" s="80" t="s">
        <v>23</v>
      </c>
      <c r="AC4" s="82" t="s">
        <v>24</v>
      </c>
      <c r="AD4" s="62" t="s">
        <v>25</v>
      </c>
      <c r="AE4" s="83" t="s">
        <v>26</v>
      </c>
      <c r="AF4" s="65" t="s">
        <v>27</v>
      </c>
      <c r="AG4" s="30" t="s">
        <v>28</v>
      </c>
    </row>
    <row r="5" spans="1:33" ht="37.5" customHeight="1" x14ac:dyDescent="0.2">
      <c r="A5" s="102">
        <v>12</v>
      </c>
      <c r="B5" s="37" t="s">
        <v>60</v>
      </c>
      <c r="C5" s="15" t="s">
        <v>61</v>
      </c>
      <c r="D5" s="38" t="s">
        <v>59</v>
      </c>
      <c r="E5" s="34">
        <v>8.3333333333333332E-3</v>
      </c>
      <c r="F5" s="28">
        <v>3.8159722222222227E-2</v>
      </c>
      <c r="G5" s="16">
        <f t="shared" ref="G5:G10" si="0">(F5-E5)</f>
        <v>2.9826388888888895E-2</v>
      </c>
      <c r="H5" s="17">
        <v>6.9444444444444447E-4</v>
      </c>
      <c r="I5" s="18"/>
      <c r="J5" s="19">
        <v>0</v>
      </c>
      <c r="K5" s="20"/>
      <c r="L5" s="17">
        <v>1.3888888888888889E-3</v>
      </c>
      <c r="M5" s="18"/>
      <c r="N5" s="19">
        <v>0</v>
      </c>
      <c r="O5" s="20"/>
      <c r="P5" s="17">
        <v>0</v>
      </c>
      <c r="Q5" s="18"/>
      <c r="R5" s="19">
        <v>0</v>
      </c>
      <c r="S5" s="20">
        <v>2.7777777777777779E-3</v>
      </c>
      <c r="T5" s="17">
        <v>0</v>
      </c>
      <c r="U5" s="18"/>
      <c r="V5" s="19">
        <v>0</v>
      </c>
      <c r="W5" s="20"/>
      <c r="X5" s="17">
        <v>0</v>
      </c>
      <c r="Y5" s="18">
        <v>3.3564814814814811E-3</v>
      </c>
      <c r="Z5" s="19">
        <v>2.0833333333333335E-4</v>
      </c>
      <c r="AA5" s="20"/>
      <c r="AB5" s="17">
        <v>1.5856481481481479E-3</v>
      </c>
      <c r="AC5" s="54"/>
      <c r="AD5" s="51">
        <f t="shared" ref="AD5:AD10" si="1">SUM(H5,J5,L5,N5,P5,R5,T5,V5,X5,Z5,AB5)</f>
        <v>3.8773148148148143E-3</v>
      </c>
      <c r="AE5" s="84">
        <f t="shared" ref="AE5:AE10" si="2">I5+K5+M5+O5+Q5+S5+U5+W5+Y5+AA5+AC5</f>
        <v>6.1342592592592594E-3</v>
      </c>
      <c r="AF5" s="64">
        <f t="shared" ref="AF5:AF10" si="3">G5+AD5-AE5</f>
        <v>2.7569444444444448E-2</v>
      </c>
      <c r="AG5" s="79">
        <v>1</v>
      </c>
    </row>
    <row r="6" spans="1:33" ht="37.5" customHeight="1" x14ac:dyDescent="0.2">
      <c r="A6" s="102">
        <v>13</v>
      </c>
      <c r="B6" s="39" t="s">
        <v>65</v>
      </c>
      <c r="C6" s="3" t="s">
        <v>53</v>
      </c>
      <c r="D6" s="40" t="s">
        <v>37</v>
      </c>
      <c r="E6" s="35">
        <v>6.2499999999999995E-3</v>
      </c>
      <c r="F6" s="29">
        <v>3.605324074074074E-2</v>
      </c>
      <c r="G6" s="16">
        <f t="shared" si="0"/>
        <v>2.9803240740740741E-2</v>
      </c>
      <c r="H6" s="4">
        <v>6.9444444444444447E-4</v>
      </c>
      <c r="I6" s="6"/>
      <c r="J6" s="8">
        <v>6.9444444444444447E-4</v>
      </c>
      <c r="K6" s="10"/>
      <c r="L6" s="4">
        <v>2.0833333333333333E-3</v>
      </c>
      <c r="M6" s="6">
        <v>6.9444444444444447E-4</v>
      </c>
      <c r="N6" s="8">
        <v>6.9444444444444447E-4</v>
      </c>
      <c r="O6" s="10"/>
      <c r="P6" s="4">
        <v>0</v>
      </c>
      <c r="Q6" s="6"/>
      <c r="R6" s="8">
        <v>0</v>
      </c>
      <c r="S6" s="10">
        <v>2.5462962962962961E-3</v>
      </c>
      <c r="T6" s="4">
        <v>0</v>
      </c>
      <c r="U6" s="6"/>
      <c r="V6" s="8">
        <v>0</v>
      </c>
      <c r="W6" s="10"/>
      <c r="X6" s="4">
        <v>0</v>
      </c>
      <c r="Y6" s="6">
        <v>9.2592592592592585E-4</v>
      </c>
      <c r="Z6" s="8">
        <v>1.1574074074074073E-3</v>
      </c>
      <c r="AA6" s="10"/>
      <c r="AB6" s="4">
        <v>1.5972222222222221E-3</v>
      </c>
      <c r="AC6" s="55"/>
      <c r="AD6" s="59">
        <f t="shared" si="1"/>
        <v>6.9212962962962961E-3</v>
      </c>
      <c r="AE6" s="85">
        <f t="shared" si="2"/>
        <v>4.1666666666666666E-3</v>
      </c>
      <c r="AF6" s="57">
        <f t="shared" si="3"/>
        <v>3.2557870370370369E-2</v>
      </c>
      <c r="AG6" s="79">
        <v>2</v>
      </c>
    </row>
    <row r="7" spans="1:33" ht="38.25" customHeight="1" x14ac:dyDescent="0.2">
      <c r="A7" s="102">
        <v>15</v>
      </c>
      <c r="B7" s="39" t="s">
        <v>64</v>
      </c>
      <c r="C7" s="3" t="s">
        <v>55</v>
      </c>
      <c r="D7" s="40" t="s">
        <v>56</v>
      </c>
      <c r="E7" s="35">
        <v>2.0833333333333333E-3</v>
      </c>
      <c r="F7" s="29">
        <v>3.3379629629629634E-2</v>
      </c>
      <c r="G7" s="16">
        <f t="shared" si="0"/>
        <v>3.1296296296296301E-2</v>
      </c>
      <c r="H7" s="4">
        <v>6.9444444444444447E-4</v>
      </c>
      <c r="I7" s="6"/>
      <c r="J7" s="8">
        <v>2.0833333333333333E-3</v>
      </c>
      <c r="K7" s="10"/>
      <c r="L7" s="4">
        <v>2.0833333333333333E-3</v>
      </c>
      <c r="M7" s="6"/>
      <c r="N7" s="8">
        <v>6.9444444444444447E-4</v>
      </c>
      <c r="O7" s="10"/>
      <c r="P7" s="4">
        <v>0</v>
      </c>
      <c r="Q7" s="6"/>
      <c r="R7" s="8">
        <v>0</v>
      </c>
      <c r="S7" s="10">
        <v>3.472222222222222E-3</v>
      </c>
      <c r="T7" s="4">
        <v>0</v>
      </c>
      <c r="U7" s="6"/>
      <c r="V7" s="8">
        <v>6.9444444444444447E-4</v>
      </c>
      <c r="W7" s="10"/>
      <c r="X7" s="4">
        <v>0</v>
      </c>
      <c r="Y7" s="6">
        <v>1.8518518518518517E-3</v>
      </c>
      <c r="Z7" s="8">
        <v>6.4814814814814813E-4</v>
      </c>
      <c r="AA7" s="10"/>
      <c r="AB7" s="4">
        <v>1.8634259259259261E-3</v>
      </c>
      <c r="AC7" s="55"/>
      <c r="AD7" s="59">
        <f t="shared" si="1"/>
        <v>8.7615740740740744E-3</v>
      </c>
      <c r="AE7" s="85">
        <f t="shared" si="2"/>
        <v>5.324074074074074E-3</v>
      </c>
      <c r="AF7" s="57">
        <f t="shared" si="3"/>
        <v>3.4733796296296304E-2</v>
      </c>
      <c r="AG7" s="79">
        <v>3</v>
      </c>
    </row>
    <row r="8" spans="1:33" ht="37.5" customHeight="1" x14ac:dyDescent="0.2">
      <c r="A8" s="102">
        <v>16</v>
      </c>
      <c r="B8" s="39" t="s">
        <v>54</v>
      </c>
      <c r="C8" s="3" t="s">
        <v>55</v>
      </c>
      <c r="D8" s="40" t="s">
        <v>56</v>
      </c>
      <c r="E8" s="35">
        <v>0</v>
      </c>
      <c r="F8" s="29">
        <v>3.0729166666666669E-2</v>
      </c>
      <c r="G8" s="16">
        <f t="shared" si="0"/>
        <v>3.0729166666666669E-2</v>
      </c>
      <c r="H8" s="4">
        <v>6.9444444444444447E-4</v>
      </c>
      <c r="I8" s="6"/>
      <c r="J8" s="8">
        <v>6.9444444444444447E-4</v>
      </c>
      <c r="K8" s="10"/>
      <c r="L8" s="4">
        <v>2.7777777777777779E-3</v>
      </c>
      <c r="M8" s="6"/>
      <c r="N8" s="8">
        <v>0</v>
      </c>
      <c r="O8" s="10"/>
      <c r="P8" s="4">
        <v>6.9444444444444447E-4</v>
      </c>
      <c r="Q8" s="6"/>
      <c r="R8" s="8">
        <v>2.0833333333333333E-3</v>
      </c>
      <c r="S8" s="10"/>
      <c r="T8" s="4">
        <v>0</v>
      </c>
      <c r="U8" s="6"/>
      <c r="V8" s="8">
        <v>0</v>
      </c>
      <c r="W8" s="10"/>
      <c r="X8" s="4">
        <v>0</v>
      </c>
      <c r="Y8" s="6">
        <v>6.9444444444444447E-4</v>
      </c>
      <c r="Z8" s="8">
        <v>2.488425925925926E-3</v>
      </c>
      <c r="AA8" s="10"/>
      <c r="AB8" s="4">
        <v>1.736111111111111E-3</v>
      </c>
      <c r="AC8" s="55"/>
      <c r="AD8" s="59">
        <f t="shared" si="1"/>
        <v>1.1168981481481481E-2</v>
      </c>
      <c r="AE8" s="85">
        <f t="shared" si="2"/>
        <v>6.9444444444444447E-4</v>
      </c>
      <c r="AF8" s="57">
        <f t="shared" si="3"/>
        <v>4.1203703703703708E-2</v>
      </c>
      <c r="AG8" s="79">
        <v>4</v>
      </c>
    </row>
    <row r="9" spans="1:33" ht="37.5" customHeight="1" x14ac:dyDescent="0.2">
      <c r="A9" s="102">
        <v>14</v>
      </c>
      <c r="B9" s="39" t="s">
        <v>57</v>
      </c>
      <c r="C9" s="3" t="s">
        <v>58</v>
      </c>
      <c r="D9" s="40" t="s">
        <v>59</v>
      </c>
      <c r="E9" s="35">
        <v>4.1666666666666666E-3</v>
      </c>
      <c r="F9" s="29">
        <v>4.1493055555555554E-2</v>
      </c>
      <c r="G9" s="16">
        <f t="shared" si="0"/>
        <v>3.7326388888888888E-2</v>
      </c>
      <c r="H9" s="4">
        <v>0</v>
      </c>
      <c r="I9" s="6"/>
      <c r="J9" s="8">
        <v>0</v>
      </c>
      <c r="K9" s="10"/>
      <c r="L9" s="4">
        <v>2.7777777777777779E-3</v>
      </c>
      <c r="M9" s="6"/>
      <c r="N9" s="8">
        <v>6.9444444444444447E-4</v>
      </c>
      <c r="O9" s="10"/>
      <c r="P9" s="4">
        <v>0</v>
      </c>
      <c r="Q9" s="6"/>
      <c r="R9" s="8">
        <v>0</v>
      </c>
      <c r="S9" s="10">
        <v>1.3888888888888889E-3</v>
      </c>
      <c r="T9" s="4">
        <v>6.9444444444444447E-4</v>
      </c>
      <c r="U9" s="6"/>
      <c r="V9" s="8">
        <v>6.9444444444444447E-4</v>
      </c>
      <c r="W9" s="10"/>
      <c r="X9" s="4">
        <v>0</v>
      </c>
      <c r="Y9" s="6">
        <v>3.9351851851851857E-3</v>
      </c>
      <c r="Z9" s="8">
        <v>3.4375E-3</v>
      </c>
      <c r="AA9" s="10"/>
      <c r="AB9" s="4">
        <v>1.5856481481481479E-3</v>
      </c>
      <c r="AC9" s="55"/>
      <c r="AD9" s="59">
        <f t="shared" si="1"/>
        <v>9.8842592592592593E-3</v>
      </c>
      <c r="AE9" s="85">
        <f t="shared" si="2"/>
        <v>5.3240740740740748E-3</v>
      </c>
      <c r="AF9" s="57">
        <f t="shared" si="3"/>
        <v>4.1886574074074076E-2</v>
      </c>
      <c r="AG9" s="79">
        <v>5</v>
      </c>
    </row>
    <row r="10" spans="1:33" ht="37.5" customHeight="1" x14ac:dyDescent="0.2">
      <c r="A10" s="102">
        <v>10</v>
      </c>
      <c r="B10" s="39" t="s">
        <v>62</v>
      </c>
      <c r="C10" s="3" t="s">
        <v>63</v>
      </c>
      <c r="D10" s="40" t="s">
        <v>40</v>
      </c>
      <c r="E10" s="35">
        <v>1.0416666666666666E-2</v>
      </c>
      <c r="F10" s="29">
        <v>5.0347222222222217E-2</v>
      </c>
      <c r="G10" s="16">
        <f t="shared" si="0"/>
        <v>3.9930555555555552E-2</v>
      </c>
      <c r="H10" s="4">
        <v>6.9444444444444447E-4</v>
      </c>
      <c r="I10" s="6"/>
      <c r="J10" s="8">
        <v>2.0833333333333333E-3</v>
      </c>
      <c r="K10" s="10"/>
      <c r="L10" s="4">
        <v>3.1249999999999997E-3</v>
      </c>
      <c r="M10" s="6"/>
      <c r="N10" s="8">
        <v>1.3888888888888889E-3</v>
      </c>
      <c r="O10" s="10"/>
      <c r="P10" s="4">
        <v>0</v>
      </c>
      <c r="Q10" s="6"/>
      <c r="R10" s="8">
        <v>0</v>
      </c>
      <c r="S10" s="10"/>
      <c r="T10" s="4">
        <v>1.3888888888888889E-3</v>
      </c>
      <c r="U10" s="6"/>
      <c r="V10" s="8">
        <v>0</v>
      </c>
      <c r="W10" s="10"/>
      <c r="X10" s="4">
        <v>0</v>
      </c>
      <c r="Y10" s="6"/>
      <c r="Z10" s="8">
        <v>2.1296296296296298E-3</v>
      </c>
      <c r="AA10" s="10"/>
      <c r="AB10" s="4">
        <v>2.2685185185185182E-3</v>
      </c>
      <c r="AC10" s="55"/>
      <c r="AD10" s="59">
        <f t="shared" si="1"/>
        <v>1.3078703703703705E-2</v>
      </c>
      <c r="AE10" s="85">
        <f t="shared" si="2"/>
        <v>0</v>
      </c>
      <c r="AF10" s="57">
        <f t="shared" si="3"/>
        <v>5.3009259259259256E-2</v>
      </c>
      <c r="AG10" s="79">
        <v>6</v>
      </c>
    </row>
    <row r="11" spans="1:33" ht="37.5" customHeight="1" x14ac:dyDescent="0.2">
      <c r="A11" s="12"/>
      <c r="B11" s="39"/>
      <c r="C11" s="3"/>
      <c r="D11" s="40"/>
      <c r="E11" s="35"/>
      <c r="F11" s="29"/>
      <c r="G11" s="16"/>
      <c r="H11" s="4"/>
      <c r="I11" s="6"/>
      <c r="J11" s="8"/>
      <c r="K11" s="10"/>
      <c r="L11" s="4"/>
      <c r="M11" s="6"/>
      <c r="N11" s="8"/>
      <c r="O11" s="10"/>
      <c r="P11" s="4"/>
      <c r="Q11" s="6"/>
      <c r="R11" s="8"/>
      <c r="S11" s="10"/>
      <c r="T11" s="4"/>
      <c r="U11" s="6"/>
      <c r="V11" s="8"/>
      <c r="W11" s="10"/>
      <c r="X11" s="4"/>
      <c r="Y11" s="6"/>
      <c r="Z11" s="8"/>
      <c r="AA11" s="10"/>
      <c r="AB11" s="4"/>
      <c r="AC11" s="55"/>
      <c r="AD11" s="59"/>
      <c r="AE11" s="85"/>
      <c r="AF11" s="57"/>
      <c r="AG11" s="79"/>
    </row>
    <row r="12" spans="1:33" ht="37.5" customHeight="1" thickBot="1" x14ac:dyDescent="0.25">
      <c r="A12" s="12"/>
      <c r="B12" s="41"/>
      <c r="C12" s="42"/>
      <c r="D12" s="43"/>
      <c r="E12" s="44"/>
      <c r="F12" s="45"/>
      <c r="G12" s="46"/>
      <c r="H12" s="5"/>
      <c r="I12" s="7"/>
      <c r="J12" s="9"/>
      <c r="K12" s="11"/>
      <c r="L12" s="5"/>
      <c r="M12" s="7"/>
      <c r="N12" s="9"/>
      <c r="O12" s="11"/>
      <c r="P12" s="5"/>
      <c r="Q12" s="7"/>
      <c r="R12" s="9"/>
      <c r="S12" s="11"/>
      <c r="T12" s="5"/>
      <c r="U12" s="7"/>
      <c r="V12" s="9"/>
      <c r="W12" s="11"/>
      <c r="X12" s="5"/>
      <c r="Y12" s="7"/>
      <c r="Z12" s="9"/>
      <c r="AA12" s="11"/>
      <c r="AB12" s="5"/>
      <c r="AC12" s="56"/>
      <c r="AD12" s="52"/>
      <c r="AE12" s="86"/>
      <c r="AF12" s="58"/>
      <c r="AG12" s="53"/>
    </row>
  </sheetData>
  <sortState ref="A5:AF10">
    <sortCondition ref="AF5:AF10"/>
  </sortState>
  <mergeCells count="11">
    <mergeCell ref="H3:I3"/>
    <mergeCell ref="J3:K3"/>
    <mergeCell ref="L3:M3"/>
    <mergeCell ref="N3:O3"/>
    <mergeCell ref="Z3:AA3"/>
    <mergeCell ref="AB3:AC3"/>
    <mergeCell ref="P3:Q3"/>
    <mergeCell ref="R3:S3"/>
    <mergeCell ref="T3:U3"/>
    <mergeCell ref="V3:W3"/>
    <mergeCell ref="X3:Y3"/>
  </mergeCells>
  <pageMargins left="0.19685039370078741" right="0" top="0.23622047244094491" bottom="0.15748031496062992" header="0" footer="0"/>
  <pageSetup paperSize="9" scale="6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Dorost</vt:lpstr>
      <vt:lpstr>Starší žactvo</vt:lpstr>
      <vt:lpstr>Mladší žactvo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honza</dc:creator>
  <cp:lastModifiedBy>Nečasovi</cp:lastModifiedBy>
  <cp:revision/>
  <cp:lastPrinted>2016-04-14T12:06:45Z</cp:lastPrinted>
  <dcterms:created xsi:type="dcterms:W3CDTF">2009-07-11T10:23:39Z</dcterms:created>
  <dcterms:modified xsi:type="dcterms:W3CDTF">2016-04-14T12:06:53Z</dcterms:modified>
</cp:coreProperties>
</file>